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Q:\Toolkit Information\1 toolkit testing\quarterly toolkit testing\December 2022 testing\"/>
    </mc:Choice>
  </mc:AlternateContent>
  <bookViews>
    <workbookView xWindow="0" yWindow="0" windowWidth="28800" windowHeight="11400"/>
  </bookViews>
  <sheets>
    <sheet name="Jul 1 to Dec 31 2022Trial Bal" sheetId="4" r:id="rId1"/>
    <sheet name="Cash Detail Schedule" sheetId="6" r:id="rId2"/>
  </sheets>
  <externalReferences>
    <externalReference r:id="rId3"/>
  </externalReferences>
  <definedNames>
    <definedName name="_10_SUMMARY_OF_ELEMENTARY_SCHOOL_RECEIPTS_AND_DISBURSEMENTS" localSheetId="1">#REF!</definedName>
    <definedName name="_10_SUMMARY_OF_ELEMENTARY_SCHOOL_RECEIPTS_AND_DISBURSEMENTS" localSheetId="0">#REF!</definedName>
    <definedName name="_10_SUMMARY_OF_ELEMENTARY_SCHOOL_RECEIPTS_AND_DISBURSEMENTS">#REF!</definedName>
    <definedName name="_11_ELEMENTARY_SCHOOL_RECEIPTS" localSheetId="1">#REF!</definedName>
    <definedName name="_11_ELEMENTARY_SCHOOL_RECEIPTS" localSheetId="0">#REF!</definedName>
    <definedName name="_11_ELEMENTARY_SCHOOL_RECEIPTS">#REF!</definedName>
    <definedName name="_12_ELEMENTARY_SCHOOL_DISBURSEMENTS" localSheetId="1">#REF!</definedName>
    <definedName name="_12_ELEMENTARY_SCHOOL_DISBURSEMENTS" localSheetId="0">#REF!</definedName>
    <definedName name="_12_ELEMENTARY_SCHOOL_DISBURSEMENTS">#REF!</definedName>
    <definedName name="_13_Cont_d_ELEMENTARY_SCHOOL_DISBURSEMENTS" localSheetId="1">'[1]School TB'!#REF!</definedName>
    <definedName name="_13_Cont_d_ELEMENTARY_SCHOOL_DISBURSEMENTS" localSheetId="0">'[1]School TB'!#REF!</definedName>
    <definedName name="_13_Cont_d_ELEMENTARY_SCHOOL_DISBURSEMENTS">'[1]School TB'!#REF!</definedName>
    <definedName name="_13_ELEMENTARY_SCHOOL_DISBURSEMENTS" localSheetId="1">'[1]School TB'!#REF!</definedName>
    <definedName name="_13_ELEMENTARY_SCHOOL_DISBURSEMENTS" localSheetId="0">'[1]School TB'!#REF!</definedName>
    <definedName name="_13_ELEMENTARY_SCHOOL_DISBURSEMENTS">'[1]School TB'!#REF!</definedName>
    <definedName name="_14_Cont_d_ELEMENTARY_SCHOOL_DISBURSEMENTS_Cont_d" localSheetId="1">'[1]School TB'!#REF!</definedName>
    <definedName name="_14_Cont_d_ELEMENTARY_SCHOOL_DISBURSEMENTS_Cont_d" localSheetId="0">'[1]School TB'!#REF!</definedName>
    <definedName name="_14_Cont_d_ELEMENTARY_SCHOOL_DISBURSEMENTS_Cont_d">'[1]School TB'!#REF!</definedName>
    <definedName name="_14_ELEMENTARY_SCHOOL_DISBURSEMENTS_Cont_d" localSheetId="1">'[1]School TB'!#REF!</definedName>
    <definedName name="_14_ELEMENTARY_SCHOOL_DISBURSEMENTS_Cont_d" localSheetId="0">'[1]School TB'!#REF!</definedName>
    <definedName name="_14_ELEMENTARY_SCHOOL_DISBURSEMENTS_Cont_d">'[1]School TB'!#REF!</definedName>
    <definedName name="_15_Sch_B_LATCH_KEY_PROGRAM_RECEIPTS_AND_DISBURSEMENTS" localSheetId="1">'[1]School TB'!#REF!</definedName>
    <definedName name="_15_Sch_B_LATCH_KEY_PROGRAM_RECEIPTS_AND_DISBURSEMENTS" localSheetId="0">'[1]School TB'!#REF!</definedName>
    <definedName name="_15_Sch_B_LATCH_KEY_PROGRAM_RECEIPTS_AND_DISBURSEMENTS">'[1]School TB'!#REF!</definedName>
    <definedName name="_16_Sch_C_PRE_SCHOOL_PROGRAM_RECEIPTS_AND_EXPENSES" localSheetId="1">'[1]School TB'!#REF!</definedName>
    <definedName name="_16_Sch_C_PRE_SCHOOL_PROGRAM_RECEIPTS_AND_EXPENSES" localSheetId="0">'[1]School TB'!#REF!</definedName>
    <definedName name="_16_Sch_C_PRE_SCHOOL_PROGRAM_RECEIPTS_AND_EXPENSES">'[1]School TB'!#REF!</definedName>
    <definedName name="_17_Cont_d_Sch_D___ELEMENTARY_SCHOOL_FUND_RAISING_ACTIVITIES_RECEIPTS_AND_EXPENSES_Cont_d" localSheetId="1">#REF!</definedName>
    <definedName name="_17_Cont_d_Sch_D___ELEMENTARY_SCHOOL_FUND_RAISING_ACTIVITIES_RECEIPTS_AND_EXPENSES_Cont_d" localSheetId="0">#REF!</definedName>
    <definedName name="_17_Cont_d_Sch_D___ELEMENTARY_SCHOOL_FUND_RAISING_ACTIVITIES_RECEIPTS_AND_EXPENSES_Cont_d">#REF!</definedName>
    <definedName name="_17_Sch_D_ELEMENTARY_SCHOOL_FUND_RAISING_ACTIVITIES_RECEIPTS_AND_EXPENSES" localSheetId="1">#REF!</definedName>
    <definedName name="_17_Sch_D_ELEMENTARY_SCHOOL_FUND_RAISING_ACTIVITIES_RECEIPTS_AND_EXPENSES" localSheetId="0">#REF!</definedName>
    <definedName name="_17_Sch_D_ELEMENTARY_SCHOOL_FUND_RAISING_ACTIVITIES_RECEIPTS_AND_EXPENSES">#REF!</definedName>
    <definedName name="_3_SUMMARY_OF_PARISH_RECEIPTS_AND_DISBURSEMENTS" localSheetId="1">#REF!</definedName>
    <definedName name="_3_SUMMARY_OF_PARISH_RECEIPTS_AND_DISBURSEMENTS" localSheetId="0">'Jul 1 to Dec 31 2022Trial Bal'!#REF!</definedName>
    <definedName name="_3_SUMMARY_OF_PARISH_RECEIPTS_AND_DISBURSEMENTS">#REF!</definedName>
    <definedName name="_4_PARISH_RECEIPTS" localSheetId="1">'[1]Parish TB'!#REF!</definedName>
    <definedName name="_4_PARISH_RECEIPTS" localSheetId="0">'[1]Parish TB'!#REF!</definedName>
    <definedName name="_4_PARISH_RECEIPTS">'[1]Parish TB'!#REF!</definedName>
    <definedName name="_5_PARISH_DISBURSEMENTS" localSheetId="1">'[1]Parish TB'!#REF!</definedName>
    <definedName name="_5_PARISH_DISBURSEMENTS" localSheetId="0">'[1]Parish TB'!#REF!</definedName>
    <definedName name="_5_PARISH_DISBURSEMENTS">'[1]Parish TB'!#REF!</definedName>
    <definedName name="_6_PARISH_DISBURSEMENTS_Cont_d" localSheetId="1">'[1]Parish TB'!#REF!</definedName>
    <definedName name="_6_PARISH_DISBURSEMENTS_Cont_d" localSheetId="0">'[1]Parish TB'!#REF!</definedName>
    <definedName name="_6_PARISH_DISBURSEMENTS_Cont_d">'[1]Parish TB'!#REF!</definedName>
    <definedName name="_7_PARISH_DISBURSEMENTS_Cont_d" localSheetId="1">'[1]Parish TB'!#REF!</definedName>
    <definedName name="_7_PARISH_DISBURSEMENTS_Cont_d" localSheetId="0">'[1]Parish TB'!#REF!</definedName>
    <definedName name="_7_PARISH_DISBURSEMENTS_Cont_d">'[1]Parish TB'!#REF!</definedName>
    <definedName name="_8_PARISH_DISBURSEMENTS___EXTRAORDINARY_DISBURSEMENTS" localSheetId="1">'[1]Parish TB'!#REF!</definedName>
    <definedName name="_8_PARISH_DISBURSEMENTS___EXTRAORDINARY_DISBURSEMENTS" localSheetId="0">'[1]Parish TB'!#REF!</definedName>
    <definedName name="_8_PARISH_DISBURSEMENTS___EXTRAORDINARY_DISBURSEMENTS">'[1]Parish TB'!#REF!</definedName>
    <definedName name="_9_Sch_A_PARISH_FUND_RAISING_ACTIVITIES" localSheetId="1">'[1]Parish TB'!#REF!</definedName>
    <definedName name="_9_Sch_A_PARISH_FUND_RAISING_ACTIVITIES" localSheetId="0">'[1]Parish TB'!#REF!</definedName>
    <definedName name="_9_Sch_A_PARISH_FUND_RAISING_ACTIVITIES">'[1]Parish TB'!#REF!</definedName>
    <definedName name="_xlnm._FilterDatabase" localSheetId="0" hidden="1">'Jul 1 to Dec 31 2022Trial Bal'!#REF!</definedName>
    <definedName name="a" localSheetId="1">'[1]Parish TB'!#REF!</definedName>
    <definedName name="a" localSheetId="0">'[1]Parish TB'!#REF!</definedName>
    <definedName name="a">'[1]Parish TB'!#REF!</definedName>
    <definedName name="_xlnm.Print_Area" localSheetId="1">'Cash Detail Schedule'!$A$1:$G$103</definedName>
    <definedName name="_xlnm.Print_Area" localSheetId="0">'Jul 1 to Dec 31 2022Trial Bal'!$A$22:$K$289</definedName>
    <definedName name="_xlnm.Print_Titles" localSheetId="1">'Cash Detail Schedule'!$3:$7</definedName>
    <definedName name="_xlnm.Print_Titles" localSheetId="0">'Jul 1 to Dec 31 2022Trial Bal'!$32:$33</definedName>
    <definedName name="x" localSheetId="1">'[1]School TB'!#REF!</definedName>
    <definedName name="x" localSheetId="0">'[1]School TB'!#REF!</definedName>
    <definedName name="x">'[1]School TB'!#REF!</definedName>
  </definedNames>
  <calcPr calcId="162913"/>
</workbook>
</file>

<file path=xl/calcChain.xml><?xml version="1.0" encoding="utf-8"?>
<calcChain xmlns="http://schemas.openxmlformats.org/spreadsheetml/2006/main">
  <c r="E39" i="4" l="1"/>
  <c r="E63" i="4" l="1"/>
  <c r="E62" i="4"/>
  <c r="E61" i="4"/>
  <c r="E60" i="4"/>
  <c r="E59" i="4"/>
  <c r="E87" i="4"/>
  <c r="E167" i="4"/>
  <c r="E190" i="4"/>
  <c r="E275" i="4" s="1"/>
  <c r="E274" i="4"/>
  <c r="E280" i="4"/>
  <c r="F285" i="4"/>
  <c r="E285" i="4"/>
  <c r="E168" i="4" l="1"/>
  <c r="H36" i="4" l="1"/>
  <c r="H34" i="4"/>
  <c r="G285" i="4" l="1"/>
  <c r="G167" i="4" l="1"/>
  <c r="G87" i="4"/>
  <c r="G280" i="4"/>
  <c r="G61" i="4" s="1"/>
  <c r="G274" i="4"/>
  <c r="G275" i="4" s="1"/>
  <c r="G60" i="4" s="1"/>
  <c r="G190" i="4"/>
  <c r="G168" i="4" l="1"/>
  <c r="G59" i="4" s="1"/>
  <c r="F167" i="4" l="1"/>
  <c r="F87" i="4" l="1"/>
  <c r="F168" i="4" s="1"/>
  <c r="F280" i="4" l="1"/>
  <c r="F274" i="4"/>
  <c r="F190" i="4"/>
  <c r="F59" i="4"/>
  <c r="F61" i="4"/>
  <c r="F56" i="4"/>
  <c r="F49" i="4"/>
  <c r="F275" i="4" l="1"/>
  <c r="F60" i="4" s="1"/>
  <c r="F62" i="4" s="1"/>
  <c r="G97" i="6"/>
  <c r="G88" i="6"/>
  <c r="G77" i="6"/>
  <c r="G53" i="6"/>
  <c r="G48" i="6"/>
  <c r="G33" i="6"/>
  <c r="F63" i="4" l="1"/>
  <c r="F35" i="4" s="1"/>
  <c r="E33" i="4"/>
  <c r="G100" i="6" l="1"/>
  <c r="G54" i="6"/>
  <c r="G59" i="6" s="1"/>
  <c r="B3" i="6"/>
  <c r="E54" i="6"/>
  <c r="E59" i="6"/>
  <c r="A10" i="6"/>
  <c r="E49" i="4"/>
  <c r="E56" i="4"/>
  <c r="B5" i="6"/>
  <c r="B4" i="6"/>
  <c r="E102" i="6"/>
  <c r="B7" i="6"/>
  <c r="B6" i="6"/>
  <c r="G102" i="6" l="1"/>
  <c r="G103" i="6" s="1"/>
  <c r="A103" i="6" l="1"/>
  <c r="E35" i="4"/>
</calcChain>
</file>

<file path=xl/sharedStrings.xml><?xml version="1.0" encoding="utf-8"?>
<sst xmlns="http://schemas.openxmlformats.org/spreadsheetml/2006/main" count="341" uniqueCount="246">
  <si>
    <t>NAME OF PARISH</t>
  </si>
  <si>
    <t>ADDRESS</t>
  </si>
  <si>
    <t>CITY, STATE, ZIP CODE</t>
  </si>
  <si>
    <t>OPERATING RECEIPTS</t>
  </si>
  <si>
    <t>EXTRAORDINARY RECEIPTS</t>
  </si>
  <si>
    <t>CASH IN BANK - CHECKING ACCOUNTS (ACCOUNT 0101):</t>
  </si>
  <si>
    <t>Bank Name</t>
  </si>
  <si>
    <t>Amount</t>
  </si>
  <si>
    <t>ELEMENTARY SCHOOL</t>
  </si>
  <si>
    <t xml:space="preserve">    Total Elementary School Checking Accounts</t>
  </si>
  <si>
    <t>SAVINGS AND INVESTMENTS (ACCOUNT 0102):</t>
  </si>
  <si>
    <t xml:space="preserve">    Total Elementary School Savings &amp; Investment Accounts</t>
  </si>
  <si>
    <t>School</t>
  </si>
  <si>
    <t>Government Assistance</t>
  </si>
  <si>
    <t>Utilities</t>
  </si>
  <si>
    <t>Offertory Collections</t>
  </si>
  <si>
    <t>Other Collections</t>
  </si>
  <si>
    <t>Net Bingo Proceeds</t>
  </si>
  <si>
    <t>Income from Parish Programs</t>
  </si>
  <si>
    <t>Contributions from Parish Organizations</t>
  </si>
  <si>
    <t>Miscellaneous Receipts</t>
  </si>
  <si>
    <t>Other Extraordinary Receipts</t>
  </si>
  <si>
    <t>TOTAL CHECKING ACCOUNT BALANCES</t>
  </si>
  <si>
    <t>TOTAL SAVINGS AND INVESTMENTS</t>
  </si>
  <si>
    <t>Acct</t>
  </si>
  <si>
    <t>Bequests, Donations and Restricted Funds</t>
  </si>
  <si>
    <t>Income from Teaching Activities</t>
  </si>
  <si>
    <t>Investment Income</t>
  </si>
  <si>
    <t>Rental Receipts</t>
  </si>
  <si>
    <t>Endowment Income</t>
  </si>
  <si>
    <t>Diocesan Subsidies</t>
  </si>
  <si>
    <t>Receipts from Sale of Property</t>
  </si>
  <si>
    <t>Receipts from Insurance Claims</t>
  </si>
  <si>
    <t>Transfer to (from) school</t>
  </si>
  <si>
    <t>Diocese Designated Collections Received</t>
  </si>
  <si>
    <t>ADMINISTRATION</t>
  </si>
  <si>
    <t>Salaries and Other Compensation:</t>
  </si>
  <si>
    <t>Payroll Taxes and Fringe Benefits</t>
  </si>
  <si>
    <t>General Administrative Expenses</t>
  </si>
  <si>
    <t>Rectory Food and Household Supplies</t>
  </si>
  <si>
    <t>Staff Development and Training</t>
  </si>
  <si>
    <t>Publications and Periodicals</t>
  </si>
  <si>
    <t>Interest Expense</t>
  </si>
  <si>
    <t>Miscellaneous Expenses</t>
  </si>
  <si>
    <t>CELEBRATING</t>
  </si>
  <si>
    <t>Altar, Sanctuary and Liturgy</t>
  </si>
  <si>
    <t>Spiritual Growth Activities</t>
  </si>
  <si>
    <t>Staff and Parishioner Training</t>
  </si>
  <si>
    <t>CARING</t>
  </si>
  <si>
    <t>Salaries and Other Compensation</t>
  </si>
  <si>
    <t>Christian Service Programs</t>
  </si>
  <si>
    <t>Administrative Expenses</t>
  </si>
  <si>
    <t>TEACHING (EXCLUDING ELEMENTARY SCHOOL)</t>
  </si>
  <si>
    <t>Other Teaching Programs</t>
  </si>
  <si>
    <t>Volunteer Recognition Expense</t>
  </si>
  <si>
    <t>Teacher Certification Training</t>
  </si>
  <si>
    <t>REO Assessment Fees</t>
  </si>
  <si>
    <t>Memberships and Subscriptions</t>
  </si>
  <si>
    <t>PARTICIPATING</t>
  </si>
  <si>
    <t>Participating Activities</t>
  </si>
  <si>
    <t>PLANT OPERATION</t>
  </si>
  <si>
    <t>Contracted Services</t>
  </si>
  <si>
    <t>Plant Operation Supplies</t>
  </si>
  <si>
    <t>Rental of Facilities and Equipment</t>
  </si>
  <si>
    <t>Replacement of Equipment</t>
  </si>
  <si>
    <t>Property and Casualty Insurance</t>
  </si>
  <si>
    <t>Vehicle Expenses</t>
  </si>
  <si>
    <t>Property Taxes</t>
  </si>
  <si>
    <t>Diocese Assessments</t>
  </si>
  <si>
    <t>Payments Made to Other Schools</t>
  </si>
  <si>
    <t>CAPITAL DISBURSEMENTS</t>
  </si>
  <si>
    <t>Land</t>
  </si>
  <si>
    <t>Land Improvements</t>
  </si>
  <si>
    <t>Buildings and Additions</t>
  </si>
  <si>
    <t>Building Remodeling, Improvements and Major Repairs</t>
  </si>
  <si>
    <t>Vehicles, Equipment and Furniture</t>
  </si>
  <si>
    <t>OTHER EXTRAORDINARY DISBURSEMENTS</t>
  </si>
  <si>
    <t>Insurance Settlements Expenses</t>
  </si>
  <si>
    <t>Designated Collections Remitted to the Diocese</t>
  </si>
  <si>
    <t>Intra-Parish Transfers</t>
  </si>
  <si>
    <t>Removal of Underground Tanks</t>
  </si>
  <si>
    <t>Removal of Asbestos</t>
  </si>
  <si>
    <t>Miscellaneous Extraordinary Disbursements</t>
  </si>
  <si>
    <t>Tuition</t>
  </si>
  <si>
    <t>School-sponsored Food Program</t>
  </si>
  <si>
    <t>Latch-Key Program Receipts</t>
  </si>
  <si>
    <t>Pre-School Program Receipts</t>
  </si>
  <si>
    <t>Student Services Receipts</t>
  </si>
  <si>
    <t>Other Operating Income</t>
  </si>
  <si>
    <t>Payments from/(to) Parish</t>
  </si>
  <si>
    <t>OCE Administrative Fees</t>
  </si>
  <si>
    <t>Bad Debts</t>
  </si>
  <si>
    <t>Faculty Expenses</t>
  </si>
  <si>
    <t>Workshops, In-service and Meetings</t>
  </si>
  <si>
    <t>Public Relations</t>
  </si>
  <si>
    <t>Gifts and Donations</t>
  </si>
  <si>
    <t>INSTRUCTIONAL</t>
  </si>
  <si>
    <t>Instructional Expenses</t>
  </si>
  <si>
    <t>Replacement of Instructional Equipment</t>
  </si>
  <si>
    <t>Instructional Contracted Services</t>
  </si>
  <si>
    <t>LIBRARY</t>
  </si>
  <si>
    <t>Library Expenses</t>
  </si>
  <si>
    <t>Audio/Visual Expenses</t>
  </si>
  <si>
    <t>STUDENT SERVICES</t>
  </si>
  <si>
    <t>Extracurricular Expenses</t>
  </si>
  <si>
    <t>Health Services</t>
  </si>
  <si>
    <t>SCHOOL-SPONSORED FOOD PROGRAM</t>
  </si>
  <si>
    <t>Food Costs</t>
  </si>
  <si>
    <t>Other Food Program Expenses</t>
  </si>
  <si>
    <t>STUDENT TRANSPORTATION</t>
  </si>
  <si>
    <t>Other Student Transportation Expenses</t>
  </si>
  <si>
    <t>LATCH-KEY EXPENSES</t>
  </si>
  <si>
    <t>Other Program Expenses</t>
  </si>
  <si>
    <t>PRESCHOOL EXPENSES</t>
  </si>
  <si>
    <t>Other Pre-School Expenses</t>
  </si>
  <si>
    <t>School Vehicle Expenses</t>
  </si>
  <si>
    <t>FACULTY RESIDENCE</t>
  </si>
  <si>
    <t>Telephone</t>
  </si>
  <si>
    <t>Faculty Residence Supplies</t>
  </si>
  <si>
    <t>Rent Expense</t>
  </si>
  <si>
    <t>Furniture and Equipment Replacement</t>
  </si>
  <si>
    <t>Faculty Vehicle Expenses</t>
  </si>
  <si>
    <t>Faculty Residence</t>
  </si>
  <si>
    <t>Old
Rpt
Line</t>
  </si>
  <si>
    <t>21 &amp; 22</t>
  </si>
  <si>
    <t>31 &amp; 32</t>
  </si>
  <si>
    <t>Fund-Raising Expense</t>
  </si>
  <si>
    <t>Fund-raising - Income</t>
  </si>
  <si>
    <t>SCHOOL INCOME STATEMENT DETAIL</t>
  </si>
  <si>
    <t>Chart of Accounts Caption</t>
  </si>
  <si>
    <t>CHURCH</t>
  </si>
  <si>
    <t>Total Church Checking Accounts</t>
  </si>
  <si>
    <t>Total Church Savings and Investment Accounts</t>
  </si>
  <si>
    <t>Cemetery</t>
  </si>
  <si>
    <t>CHURCH INCOME STATEMENT DETAIL</t>
  </si>
  <si>
    <t>INTRODUCTION</t>
  </si>
  <si>
    <t>INSTRUCTIONS FOR USE OF TOOLKIT</t>
  </si>
  <si>
    <t>Name</t>
  </si>
  <si>
    <t>Email</t>
  </si>
  <si>
    <t>PERSON TO CONTACT
  WITH QUESTIONS:</t>
  </si>
  <si>
    <t>CEMETERY INCOME STATEMENT DETAIL</t>
  </si>
  <si>
    <t>Cemetery Revenue</t>
  </si>
  <si>
    <t>Cemetery Expense</t>
  </si>
  <si>
    <t>CEMETERY CHECKING ACCOUNTS</t>
  </si>
  <si>
    <t>Total Cemetery Checking Accounts</t>
  </si>
  <si>
    <t>Total Cemetery Savings &amp; Investment Accounts</t>
  </si>
  <si>
    <t>CEMETERY</t>
  </si>
  <si>
    <t xml:space="preserve"> </t>
  </si>
  <si>
    <t xml:space="preserve">BALANCE SHEET DETAIL </t>
  </si>
  <si>
    <t>Spreadsheet audit control tests:</t>
  </si>
  <si>
    <t>The Toolkit consists of the following tabs:</t>
  </si>
  <si>
    <t>Accounts receivable</t>
  </si>
  <si>
    <t>Prepaid expenses</t>
  </si>
  <si>
    <t>Other assets</t>
  </si>
  <si>
    <t>Income received in advance</t>
  </si>
  <si>
    <t>Employee withholdings</t>
  </si>
  <si>
    <t>SCHEDULE A - CHECKING, SAVINGS AND INVESTMENT ACCOUNT INFORMATION - Continued</t>
  </si>
  <si>
    <t>OTHER OPERATING DISBURSEMENTS</t>
  </si>
  <si>
    <t>Total Assets</t>
  </si>
  <si>
    <t>Total Liabilities</t>
  </si>
  <si>
    <t>Church</t>
  </si>
  <si>
    <t>Total Liabilities and Ending Fund Balance</t>
  </si>
  <si>
    <t>Ending Fund Balance</t>
  </si>
  <si>
    <t>Net Church Surplus (Deficit)</t>
  </si>
  <si>
    <t>Net School Surplus (Deficit)</t>
  </si>
  <si>
    <t>Net Cemetery Surplus (Deficit)</t>
  </si>
  <si>
    <t>Net surplus (deficit) for period as per below</t>
  </si>
  <si>
    <t>Column</t>
  </si>
  <si>
    <t>Total asset accounts equal total of liability and net worth accounts for period end.  If "NO" indicated, determine why and correct.</t>
  </si>
  <si>
    <t>Deferred restricted support</t>
  </si>
  <si>
    <t>PSR Instructional Expenses (K-12)</t>
  </si>
  <si>
    <t>Evangelization Programs</t>
  </si>
  <si>
    <t>Registration and Other Fees</t>
  </si>
  <si>
    <t>0101.00</t>
  </si>
  <si>
    <t>0102.00</t>
  </si>
  <si>
    <t>0103.00</t>
  </si>
  <si>
    <t>0104.00</t>
  </si>
  <si>
    <t>0105.00</t>
  </si>
  <si>
    <t>0200.00</t>
  </si>
  <si>
    <t>0301.00</t>
  </si>
  <si>
    <t>0302.00</t>
  </si>
  <si>
    <t>0303.00</t>
  </si>
  <si>
    <t>0305.00</t>
  </si>
  <si>
    <t>0400.00</t>
  </si>
  <si>
    <t>0500.00</t>
  </si>
  <si>
    <t>Cash in bank - checking (Schedule A page 1)</t>
  </si>
  <si>
    <t>Savings and investments (Schedule A page 2)</t>
  </si>
  <si>
    <t>PARISH NUMBER</t>
  </si>
  <si>
    <t>Fund-Raising Income</t>
  </si>
  <si>
    <t>(Add rows as necessary using menu)</t>
  </si>
  <si>
    <t>SCHEDULE A - CHECKING, SAVINGS AND INVESTMENT ACCOUNT INFORMATION AS OF</t>
  </si>
  <si>
    <t>This area may be used for parish notes:</t>
  </si>
  <si>
    <t>STEWARDSHIP AND EVANGELIZING</t>
  </si>
  <si>
    <t xml:space="preserve">Bank Account Name  </t>
  </si>
  <si>
    <t xml:space="preserve">TOTAL PARISH CHECKING, SAVINGS AND
     INVESTMENT ACCOUNTS </t>
  </si>
  <si>
    <t>Current YTD
    ended</t>
  </si>
  <si>
    <r>
      <rPr>
        <b/>
        <sz val="10"/>
        <rFont val="Arial"/>
        <family val="2"/>
      </rPr>
      <t>Schedules (BLUE TAB)</t>
    </r>
    <r>
      <rPr>
        <sz val="10"/>
        <rFont val="Arial"/>
        <family val="2"/>
      </rPr>
      <t xml:space="preserve">--this is the tab for the spreadsheet in which you must enter selected supplemental information required by the Diocese.  </t>
    </r>
    <r>
      <rPr>
        <sz val="10"/>
        <rFont val="Arial"/>
        <family val="2"/>
      </rPr>
      <t xml:space="preserve">Enter data </t>
    </r>
    <r>
      <rPr>
        <b/>
        <u/>
        <sz val="10"/>
        <rFont val="Arial"/>
        <family val="2"/>
      </rPr>
      <t>only</t>
    </r>
    <r>
      <rPr>
        <sz val="10"/>
        <rFont val="Arial"/>
        <family val="2"/>
      </rPr>
      <t xml:space="preserve"> in the cells highlighted in yellow.  Insert rows as necessary on this tab.</t>
    </r>
  </si>
  <si>
    <r>
      <rPr>
        <b/>
        <sz val="10"/>
        <rFont val="Arial"/>
        <family val="2"/>
      </rPr>
      <t>Entering Parish Identity Information</t>
    </r>
    <r>
      <rPr>
        <sz val="10"/>
        <rFont val="Arial"/>
        <family val="2"/>
      </rPr>
      <t>--enter in the cells highlighted in yellow in rows 22 through 29 the parish identity information</t>
    </r>
  </si>
  <si>
    <t>To view and/or print the respective information, please press the appropriate button below:</t>
  </si>
  <si>
    <t>E</t>
  </si>
  <si>
    <t xml:space="preserve">FISCAL PERIOD ENDED </t>
  </si>
  <si>
    <t>Church Expenses</t>
  </si>
  <si>
    <t>School Revenues</t>
  </si>
  <si>
    <t>School Expenses</t>
  </si>
  <si>
    <t>PARISH NAME</t>
  </si>
  <si>
    <t xml:space="preserve">Accounts payable  </t>
  </si>
  <si>
    <t xml:space="preserve">Accrued liabilities </t>
  </si>
  <si>
    <t xml:space="preserve">Loans, notes and Mortgages Payable </t>
  </si>
  <si>
    <t>Fixed assets (Should be -0-)</t>
  </si>
  <si>
    <t>type here…</t>
  </si>
  <si>
    <t>Does beginning fund balance equal ending fund balance from June 30?</t>
  </si>
  <si>
    <r>
      <rPr>
        <b/>
        <sz val="10"/>
        <rFont val="Arial"/>
        <family val="2"/>
      </rPr>
      <t>Toolkit Trial Balance (GREEN TAB)--</t>
    </r>
    <r>
      <rPr>
        <sz val="10"/>
        <rFont val="Arial"/>
        <family val="2"/>
      </rPr>
      <t>this is the current tab and provides space to insert the basic financial information using the Diocese's chart of accounts.  You need to insert the requested financial information described below in the columns below for the following periods (</t>
    </r>
    <r>
      <rPr>
        <sz val="10"/>
        <color indexed="10"/>
        <rFont val="Arial"/>
        <family val="2"/>
      </rPr>
      <t xml:space="preserve">Enter data </t>
    </r>
    <r>
      <rPr>
        <b/>
        <u/>
        <sz val="10"/>
        <color indexed="10"/>
        <rFont val="Arial"/>
        <family val="2"/>
      </rPr>
      <t>only</t>
    </r>
    <r>
      <rPr>
        <sz val="10"/>
        <color indexed="10"/>
        <rFont val="Arial"/>
        <family val="2"/>
      </rPr>
      <t xml:space="preserve"> in the cells highlighted in yellow or green</t>
    </r>
    <r>
      <rPr>
        <sz val="10"/>
        <rFont val="Arial"/>
        <family val="2"/>
      </rPr>
      <t>--</t>
    </r>
    <r>
      <rPr>
        <b/>
        <sz val="10"/>
        <rFont val="Arial"/>
        <family val="2"/>
      </rPr>
      <t>do not add any lines to this tab - DO NOT USE CUT AND PASTE</t>
    </r>
    <r>
      <rPr>
        <sz val="10"/>
        <rFont val="Arial"/>
        <family val="2"/>
      </rPr>
      <t>):</t>
    </r>
  </si>
  <si>
    <t xml:space="preserve">Colum F </t>
  </si>
  <si>
    <r>
      <rPr>
        <b/>
        <sz val="10"/>
        <rFont val="Arial"/>
        <family val="2"/>
      </rPr>
      <t>Entering Financial Data</t>
    </r>
    <r>
      <rPr>
        <sz val="10"/>
        <rFont val="Arial"/>
        <family val="2"/>
      </rPr>
      <t xml:space="preserve">--in column E  &amp; F  enter the balance sheet and income statement trial balance information for the period indicated in the respective cell.  </t>
    </r>
  </si>
  <si>
    <r>
      <rPr>
        <b/>
        <sz val="10"/>
        <rFont val="Arial"/>
        <family val="2"/>
      </rPr>
      <t>Determining if Financial Data is in Balance and Completion of Schedules</t>
    </r>
    <r>
      <rPr>
        <sz val="10"/>
        <rFont val="Arial"/>
        <family val="2"/>
      </rPr>
      <t xml:space="preserve">--once it is determined that column E &amp; F are in balance (see row 35 that indicates whether the respective column is in balance.) , Go to the </t>
    </r>
    <r>
      <rPr>
        <b/>
        <sz val="10"/>
        <rFont val="Arial"/>
        <family val="2"/>
      </rPr>
      <t xml:space="preserve">Cash Detail Schedule </t>
    </r>
    <r>
      <rPr>
        <sz val="10"/>
        <rFont val="Arial"/>
        <family val="2"/>
      </rPr>
      <t>tab and complete the detail banking information.</t>
    </r>
  </si>
  <si>
    <t>Rental Expense</t>
  </si>
  <si>
    <t>0304.00</t>
  </si>
  <si>
    <t>The purpose of this Toolkit is to streamline the preparation of the interim financial report to the Diocese of Cleveland.</t>
  </si>
  <si>
    <t>Church Revenues</t>
  </si>
  <si>
    <t>Restricted?</t>
  </si>
  <si>
    <t>OPTIONAL</t>
  </si>
  <si>
    <t>Include all accounts active during the year - including $0 balance and closed accounts.</t>
  </si>
  <si>
    <t>Enter data from system</t>
  </si>
  <si>
    <t xml:space="preserve"> Enter data from last year toolkit</t>
  </si>
  <si>
    <t>Fund balance beginning of fiscal period (July 1)</t>
  </si>
  <si>
    <r>
      <t xml:space="preserve">Bank Acct #
</t>
    </r>
    <r>
      <rPr>
        <b/>
        <sz val="10"/>
        <color rgb="FFFF0000"/>
        <rFont val="Arial"/>
        <family val="2"/>
      </rPr>
      <t>(up to last 6 digits)</t>
    </r>
  </si>
  <si>
    <r>
      <t xml:space="preserve">U- unrestricted
T - Temporarily Restricted
P- Permanently Restricted
</t>
    </r>
    <r>
      <rPr>
        <b/>
        <sz val="11"/>
        <color rgb="FFFF0000"/>
        <rFont val="Arial"/>
        <family val="2"/>
      </rPr>
      <t>Use Multiple lines if needed for one account</t>
    </r>
  </si>
  <si>
    <t>NOTE: Heart of a Shepard Income from CCF is included here</t>
  </si>
  <si>
    <t xml:space="preserve">Note: Campaign pledge expense to CCF for Heart of a Shepherd </t>
  </si>
  <si>
    <t>DIRECT AUXILLARY INCOME STATEMENT DETAIL</t>
  </si>
  <si>
    <t>DIRECT AUX Revenue</t>
  </si>
  <si>
    <t>DIRECT AUX Expense</t>
  </si>
  <si>
    <t>Net DIRECT AUX - SHOULD BE ZERO</t>
  </si>
  <si>
    <t>Note:  EANS reimbursements are included here (separate line items)</t>
  </si>
  <si>
    <t>AUXILLARY FUNDS - only for schools who record AUX funds or who receive funds directly from State</t>
  </si>
  <si>
    <t>DIRECT AUX expenses go here</t>
  </si>
  <si>
    <t>2021</t>
  </si>
  <si>
    <r>
      <t>If not YES and there is an</t>
    </r>
    <r>
      <rPr>
        <b/>
        <sz val="10"/>
        <color indexed="10"/>
        <rFont val="Arial"/>
        <family val="2"/>
      </rPr>
      <t xml:space="preserve"> </t>
    </r>
    <r>
      <rPr>
        <b/>
        <sz val="10"/>
        <color rgb="FFFF0000"/>
        <rFont val="Arial"/>
        <family val="2"/>
      </rPr>
      <t>ERROR</t>
    </r>
    <r>
      <rPr>
        <b/>
        <sz val="10"/>
        <rFont val="Arial"/>
        <family val="2"/>
      </rPr>
      <t xml:space="preserve"> above-
Please explain the cause of the Fund Balance change
</t>
    </r>
    <r>
      <rPr>
        <b/>
        <sz val="8"/>
        <color rgb="FFFF0000"/>
        <rFont val="Arial"/>
        <family val="2"/>
      </rPr>
      <t>NOTE: Any fund balance error will repeat each quarter until the next fiscal year.</t>
    </r>
  </si>
  <si>
    <t>FY23 YTD Budget</t>
  </si>
  <si>
    <t xml:space="preserve">June 30, 2022 ENDING Fund Balance
         (6/30/22 toolkit cell G67) </t>
  </si>
  <si>
    <t xml:space="preserve">DIRECT AUX income go here - unused should be in balance sheet (clearly identified and labeled separately)
</t>
  </si>
  <si>
    <t>The difference MUST be -0-</t>
  </si>
  <si>
    <t>Last Year YTD period ended:
December 31, 2021</t>
  </si>
  <si>
    <r>
      <t xml:space="preserve">USE ONLY THE ACCOUTS PROVIDED BELOW.  DO NOT ADD OTHER ACCOUNTS.  IF YOUR SYSTEM USES ACCOUNTS NOT SHOWN HERE, INCLUDE THE AMOUNTS IN THE CAPTIONS THAT BEST FIT THE CLASSIFICATION YOUR SYSTEM USES.
</t>
    </r>
    <r>
      <rPr>
        <b/>
        <sz val="14"/>
        <color theme="1"/>
        <rFont val="Arial"/>
        <family val="2"/>
      </rPr>
      <t xml:space="preserve">EMAIL THIS FILE TO: parishaccounting@dioceseofcleveland.org  
</t>
    </r>
    <r>
      <rPr>
        <b/>
        <sz val="14"/>
        <color rgb="FF7030A0"/>
        <rFont val="Arial"/>
        <family val="2"/>
      </rPr>
      <t>DATE DUE: January 31,2023</t>
    </r>
  </si>
  <si>
    <t>Fiscal Year-to-Date
December 31,</t>
  </si>
  <si>
    <t xml:space="preserve">Fiscal Year-to-Date
December 31,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</si>
</sst>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43" formatCode="_(* #,##0.00_);_(* \(#,##0.00\);_(* &quot;-&quot;??_);_(@_)"/>
    <numFmt numFmtId="164" formatCode="[$-409]mmmm\ d\,\ yyyy;@"/>
    <numFmt numFmtId="165" formatCode="yyyy"/>
  </numFmts>
  <fonts count="30" x14ac:knownFonts="1">
    <font>
      <sz val="10"/>
      <name val="Arial"/>
    </font>
    <font>
      <sz val="10"/>
      <name val="Arial"/>
      <family val="2"/>
    </font>
    <font>
      <b/>
      <sz val="10"/>
      <name val="Arial"/>
      <family val="2"/>
    </font>
    <font>
      <sz val="10"/>
      <name val="Arial"/>
      <family val="2"/>
    </font>
    <font>
      <sz val="10"/>
      <name val="Arial"/>
      <family val="2"/>
    </font>
    <font>
      <i/>
      <sz val="10"/>
      <name val="Arial"/>
      <family val="2"/>
    </font>
    <font>
      <u/>
      <sz val="10"/>
      <color indexed="12"/>
      <name val="Arial"/>
      <family val="2"/>
    </font>
    <font>
      <sz val="16"/>
      <name val="Arial"/>
      <family val="2"/>
    </font>
    <font>
      <i/>
      <u/>
      <sz val="10"/>
      <name val="Arial"/>
      <family val="2"/>
    </font>
    <font>
      <b/>
      <u/>
      <sz val="10"/>
      <name val="Arial"/>
      <family val="2"/>
    </font>
    <font>
      <b/>
      <sz val="11"/>
      <name val="Arial"/>
      <family val="2"/>
    </font>
    <font>
      <sz val="10"/>
      <color indexed="10"/>
      <name val="Arial"/>
      <family val="2"/>
    </font>
    <font>
      <b/>
      <u/>
      <sz val="10"/>
      <color indexed="10"/>
      <name val="Arial"/>
      <family val="2"/>
    </font>
    <font>
      <b/>
      <sz val="10"/>
      <color rgb="FFFF0000"/>
      <name val="Arial"/>
      <family val="2"/>
    </font>
    <font>
      <b/>
      <sz val="11"/>
      <color rgb="FFFF0000"/>
      <name val="Arial"/>
      <family val="2"/>
    </font>
    <font>
      <b/>
      <i/>
      <sz val="10"/>
      <color rgb="FFFF0000"/>
      <name val="Arial"/>
      <family val="2"/>
    </font>
    <font>
      <b/>
      <sz val="14"/>
      <color theme="1"/>
      <name val="Arial"/>
      <family val="2"/>
    </font>
    <font>
      <sz val="10"/>
      <color rgb="FF000000"/>
      <name val="Arial"/>
      <family val="2"/>
    </font>
    <font>
      <b/>
      <sz val="14"/>
      <color rgb="FF7030A0"/>
      <name val="Arial"/>
      <family val="2"/>
    </font>
    <font>
      <b/>
      <sz val="10"/>
      <color theme="0"/>
      <name val="Arial"/>
      <family val="2"/>
    </font>
    <font>
      <b/>
      <sz val="9"/>
      <color theme="1" tint="0.14999847407452621"/>
      <name val="Arial"/>
      <family val="2"/>
    </font>
    <font>
      <sz val="11"/>
      <color rgb="FFFF0000"/>
      <name val="Arial"/>
      <family val="2"/>
    </font>
    <font>
      <b/>
      <sz val="8"/>
      <color rgb="FF37441C"/>
      <name val="Arial"/>
      <family val="2"/>
    </font>
    <font>
      <b/>
      <sz val="11"/>
      <color theme="0"/>
      <name val="Calibri"/>
      <family val="2"/>
      <scheme val="minor"/>
    </font>
    <font>
      <b/>
      <sz val="12"/>
      <color rgb="FFFF0000"/>
      <name val="Arial"/>
      <family val="2"/>
    </font>
    <font>
      <b/>
      <sz val="12"/>
      <name val="Arial"/>
      <family val="2"/>
    </font>
    <font>
      <b/>
      <sz val="13"/>
      <name val="Arial"/>
      <family val="2"/>
    </font>
    <font>
      <b/>
      <sz val="10"/>
      <color indexed="10"/>
      <name val="Arial"/>
      <family val="2"/>
    </font>
    <font>
      <b/>
      <sz val="8"/>
      <color rgb="FFFF0000"/>
      <name val="Arial"/>
      <family val="2"/>
    </font>
    <font>
      <b/>
      <sz val="12"/>
      <color rgb="FFFF0000"/>
      <name val="Arial Narrow"/>
      <family val="2"/>
    </font>
  </fonts>
  <fills count="6">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7030A0"/>
        <bgColor indexed="64"/>
      </patternFill>
    </fill>
    <fill>
      <patternFill patternType="solid">
        <fgColor theme="3" tint="0.59999389629810485"/>
        <bgColor indexed="64"/>
      </patternFill>
    </fill>
  </fills>
  <borders count="21">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1">
    <xf numFmtId="0" fontId="0"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6" fillId="0" borderId="0" applyNumberFormat="0" applyFill="0" applyBorder="0" applyAlignment="0" applyProtection="0">
      <alignment vertical="top"/>
      <protection locked="0"/>
    </xf>
    <xf numFmtId="9" fontId="3" fillId="0" borderId="0" applyFont="0" applyFill="0" applyBorder="0" applyAlignment="0" applyProtection="0"/>
    <xf numFmtId="9" fontId="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244">
    <xf numFmtId="0" fontId="0" fillId="0" borderId="0" xfId="0"/>
    <xf numFmtId="0" fontId="2" fillId="0" borderId="0" xfId="0" applyFont="1"/>
    <xf numFmtId="0" fontId="0" fillId="0" borderId="0" xfId="0" applyAlignment="1">
      <alignment horizontal="center"/>
    </xf>
    <xf numFmtId="44" fontId="0" fillId="0" borderId="0" xfId="0" applyNumberFormat="1"/>
    <xf numFmtId="44" fontId="0" fillId="0" borderId="0" xfId="0" applyNumberFormat="1" applyBorder="1"/>
    <xf numFmtId="43" fontId="0" fillId="0" borderId="0" xfId="0" applyNumberFormat="1" applyBorder="1"/>
    <xf numFmtId="0" fontId="0" fillId="0" borderId="0" xfId="0" applyFill="1"/>
    <xf numFmtId="0" fontId="0" fillId="0" borderId="0" xfId="0" applyBorder="1"/>
    <xf numFmtId="0" fontId="2" fillId="0" borderId="0" xfId="0" applyFont="1" applyAlignment="1">
      <alignment horizontal="left"/>
    </xf>
    <xf numFmtId="0" fontId="2" fillId="0" borderId="0" xfId="0" applyFont="1" applyAlignment="1">
      <alignment horizontal="right"/>
    </xf>
    <xf numFmtId="0" fontId="0" fillId="0" borderId="0" xfId="0" applyFill="1" applyAlignment="1">
      <alignment wrapText="1"/>
    </xf>
    <xf numFmtId="0" fontId="2" fillId="0" borderId="0" xfId="0" applyFont="1" applyFill="1"/>
    <xf numFmtId="44" fontId="2" fillId="0" borderId="0" xfId="0" applyNumberFormat="1" applyFont="1"/>
    <xf numFmtId="0" fontId="1" fillId="0" borderId="0" xfId="0" applyFont="1"/>
    <xf numFmtId="0" fontId="1" fillId="0" borderId="0" xfId="0" applyFont="1" applyAlignment="1">
      <alignment horizontal="left" indent="1"/>
    </xf>
    <xf numFmtId="0" fontId="1" fillId="0" borderId="0" xfId="0" applyFont="1" applyAlignment="1">
      <alignment horizontal="left" indent="3"/>
    </xf>
    <xf numFmtId="0" fontId="2" fillId="0" borderId="0" xfId="0" applyFont="1" applyFill="1" applyAlignment="1">
      <alignment wrapText="1"/>
    </xf>
    <xf numFmtId="0" fontId="2" fillId="0" borderId="0" xfId="0" applyFont="1" applyFill="1" applyAlignment="1">
      <alignment horizontal="center"/>
    </xf>
    <xf numFmtId="0" fontId="2" fillId="0" borderId="0" xfId="0" applyFont="1" applyFill="1" applyAlignment="1">
      <alignment horizontal="center" wrapText="1"/>
    </xf>
    <xf numFmtId="43" fontId="2" fillId="0" borderId="0" xfId="5" applyFont="1" applyFill="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2" fillId="0" borderId="0" xfId="0" applyFont="1" applyFill="1" applyBorder="1" applyAlignment="1">
      <alignment vertical="top"/>
    </xf>
    <xf numFmtId="0" fontId="2" fillId="0" borderId="0" xfId="0" applyFont="1" applyFill="1" applyBorder="1"/>
    <xf numFmtId="0" fontId="1" fillId="0" borderId="0" xfId="0" applyFont="1" applyFill="1"/>
    <xf numFmtId="0" fontId="2" fillId="0" borderId="0" xfId="0" applyFont="1" applyAlignment="1">
      <alignment vertical="top"/>
    </xf>
    <xf numFmtId="0" fontId="1" fillId="0" borderId="0" xfId="0" applyFont="1" applyBorder="1" applyAlignment="1">
      <alignment vertical="top"/>
    </xf>
    <xf numFmtId="43" fontId="2" fillId="0" borderId="0" xfId="1" applyFont="1" applyFill="1" applyAlignment="1">
      <alignment horizontal="center" wrapText="1"/>
    </xf>
    <xf numFmtId="43" fontId="1" fillId="0" borderId="0" xfId="1" applyFont="1" applyFill="1" applyBorder="1"/>
    <xf numFmtId="43" fontId="1" fillId="0" borderId="0" xfId="1" applyFont="1" applyFill="1"/>
    <xf numFmtId="43" fontId="2" fillId="0" borderId="0" xfId="5" applyNumberFormat="1" applyFont="1" applyFill="1" applyAlignment="1">
      <alignment horizontal="center" wrapText="1"/>
    </xf>
    <xf numFmtId="43" fontId="0" fillId="0" borderId="0" xfId="1" applyFont="1" applyBorder="1"/>
    <xf numFmtId="43" fontId="2" fillId="0" borderId="1" xfId="1" applyFont="1" applyBorder="1"/>
    <xf numFmtId="43" fontId="0" fillId="0" borderId="1" xfId="1" applyFont="1" applyBorder="1"/>
    <xf numFmtId="43" fontId="0" fillId="0" borderId="0" xfId="1" applyFont="1"/>
    <xf numFmtId="0" fontId="1" fillId="0" borderId="0" xfId="0" applyFont="1" applyAlignment="1">
      <alignment horizontal="right"/>
    </xf>
    <xf numFmtId="0" fontId="1" fillId="0" borderId="0" xfId="0" applyFont="1" applyFill="1" applyBorder="1" applyAlignment="1">
      <alignment horizontal="center" vertical="top"/>
    </xf>
    <xf numFmtId="0" fontId="2" fillId="0" borderId="0" xfId="0" applyFont="1" applyFill="1" applyAlignment="1">
      <alignment horizontal="right" wrapText="1"/>
    </xf>
    <xf numFmtId="0" fontId="1" fillId="0" borderId="0" xfId="0" applyFont="1" applyAlignment="1">
      <alignment horizontal="center"/>
    </xf>
    <xf numFmtId="0" fontId="1" fillId="0" borderId="0" xfId="0" applyFont="1" applyAlignment="1">
      <alignment horizontal="left"/>
    </xf>
    <xf numFmtId="44" fontId="0" fillId="0" borderId="0" xfId="1" applyNumberFormat="1" applyFont="1"/>
    <xf numFmtId="44" fontId="2" fillId="0" borderId="2" xfId="0" applyNumberFormat="1" applyFont="1" applyBorder="1"/>
    <xf numFmtId="43" fontId="0" fillId="0" borderId="0" xfId="0" applyNumberFormat="1"/>
    <xf numFmtId="0" fontId="5" fillId="0" borderId="0" xfId="0" applyFont="1" applyBorder="1" applyAlignment="1"/>
    <xf numFmtId="41" fontId="5" fillId="0" borderId="0" xfId="0" applyNumberFormat="1" applyFont="1" applyBorder="1" applyAlignment="1"/>
    <xf numFmtId="0" fontId="1" fillId="0" borderId="0" xfId="0" applyFont="1" applyFill="1" applyBorder="1"/>
    <xf numFmtId="0" fontId="1" fillId="0" borderId="0" xfId="0" applyFont="1" applyBorder="1"/>
    <xf numFmtId="0" fontId="1" fillId="0" borderId="0" xfId="0" applyFont="1" applyFill="1" applyAlignment="1">
      <alignment wrapText="1"/>
    </xf>
    <xf numFmtId="43" fontId="1" fillId="0" borderId="0" xfId="0" applyNumberFormat="1" applyFont="1" applyFill="1" applyBorder="1"/>
    <xf numFmtId="0" fontId="2" fillId="0" borderId="0" xfId="0" applyFont="1" applyBorder="1" applyAlignment="1">
      <alignment vertical="center"/>
    </xf>
    <xf numFmtId="43" fontId="1" fillId="0" borderId="0" xfId="0" applyNumberFormat="1" applyFont="1" applyFill="1"/>
    <xf numFmtId="43" fontId="1" fillId="0" borderId="0" xfId="0" applyNumberFormat="1" applyFont="1" applyBorder="1" applyAlignment="1">
      <alignment vertical="top"/>
    </xf>
    <xf numFmtId="0" fontId="1" fillId="0" borderId="0" xfId="0" applyFont="1" applyFill="1" applyAlignment="1">
      <alignment horizontal="left"/>
    </xf>
    <xf numFmtId="0" fontId="1" fillId="0" borderId="0" xfId="0" applyFont="1" applyBorder="1" applyAlignment="1"/>
    <xf numFmtId="0" fontId="7" fillId="0" borderId="0" xfId="0" applyFont="1" applyBorder="1" applyAlignment="1">
      <alignment vertical="center"/>
    </xf>
    <xf numFmtId="0" fontId="1" fillId="0" borderId="0" xfId="0" applyFont="1" applyAlignment="1">
      <alignment horizontal="center" vertical="top"/>
    </xf>
    <xf numFmtId="0" fontId="1" fillId="0" borderId="0" xfId="0" applyFont="1" applyFill="1" applyBorder="1" applyAlignment="1">
      <alignment horizontal="center" vertical="center" wrapText="1"/>
    </xf>
    <xf numFmtId="43" fontId="1" fillId="0" borderId="0" xfId="1" applyFont="1" applyFill="1" applyBorder="1" applyAlignment="1">
      <alignment vertical="center" wrapText="1"/>
    </xf>
    <xf numFmtId="0" fontId="1" fillId="0" borderId="0" xfId="0" applyFont="1" applyFill="1" applyBorder="1" applyAlignment="1">
      <alignment vertical="center"/>
    </xf>
    <xf numFmtId="41" fontId="8" fillId="0" borderId="0" xfId="9" applyNumberFormat="1" applyFont="1" applyBorder="1" applyAlignment="1" applyProtection="1"/>
    <xf numFmtId="0" fontId="1" fillId="0" borderId="0" xfId="0" applyFont="1" applyFill="1" applyBorder="1" applyAlignment="1"/>
    <xf numFmtId="43" fontId="1" fillId="0" borderId="0" xfId="5" applyFont="1"/>
    <xf numFmtId="43" fontId="1" fillId="0" borderId="0" xfId="5" applyFont="1" applyBorder="1"/>
    <xf numFmtId="0" fontId="2" fillId="0" borderId="0" xfId="0" applyFont="1" applyBorder="1" applyAlignment="1">
      <alignment horizontal="center" wrapText="1"/>
    </xf>
    <xf numFmtId="0" fontId="1" fillId="0" borderId="0" xfId="0" applyFont="1" applyAlignment="1">
      <alignment wrapText="1"/>
    </xf>
    <xf numFmtId="0" fontId="1" fillId="0" borderId="0" xfId="0" applyFont="1" applyBorder="1" applyAlignment="1">
      <alignment vertical="top" wrapText="1"/>
    </xf>
    <xf numFmtId="0" fontId="14" fillId="0" borderId="0" xfId="0" applyFont="1" applyBorder="1" applyAlignment="1">
      <alignment vertical="center" wrapText="1"/>
    </xf>
    <xf numFmtId="43" fontId="1" fillId="0" borderId="0" xfId="5" applyFont="1" applyFill="1"/>
    <xf numFmtId="43" fontId="2" fillId="0" borderId="0" xfId="1" applyFont="1" applyFill="1"/>
    <xf numFmtId="43" fontId="2" fillId="0" borderId="0" xfId="5" applyFont="1" applyFill="1" applyBorder="1" applyAlignment="1">
      <alignment vertical="top"/>
    </xf>
    <xf numFmtId="43" fontId="2" fillId="0" borderId="0" xfId="1" applyFont="1" applyFill="1" applyBorder="1" applyAlignment="1">
      <alignment vertical="top"/>
    </xf>
    <xf numFmtId="165" fontId="1" fillId="0" borderId="0" xfId="0" applyNumberFormat="1" applyFont="1" applyFill="1" applyBorder="1" applyAlignment="1">
      <alignment vertical="center"/>
    </xf>
    <xf numFmtId="0" fontId="1" fillId="0" borderId="0" xfId="0" applyFont="1" applyFill="1" applyAlignment="1">
      <alignment horizontal="center" vertical="top" wrapText="1"/>
    </xf>
    <xf numFmtId="43" fontId="2" fillId="0" borderId="0" xfId="1" applyFont="1" applyFill="1" applyBorder="1"/>
    <xf numFmtId="44" fontId="2" fillId="0" borderId="3" xfId="6" applyFont="1" applyBorder="1"/>
    <xf numFmtId="44" fontId="1" fillId="0" borderId="0" xfId="6" applyFont="1" applyAlignment="1">
      <alignment horizontal="center"/>
    </xf>
    <xf numFmtId="49" fontId="1" fillId="0" borderId="0" xfId="1" applyNumberFormat="1" applyFont="1"/>
    <xf numFmtId="0" fontId="2" fillId="0" borderId="0" xfId="0" applyFont="1" applyFill="1" applyAlignment="1">
      <alignment vertical="top"/>
    </xf>
    <xf numFmtId="49" fontId="1" fillId="0" borderId="0" xfId="1" applyNumberFormat="1" applyFont="1" applyFill="1"/>
    <xf numFmtId="43" fontId="1" fillId="0" borderId="4" xfId="0" applyNumberFormat="1" applyFont="1" applyFill="1" applyBorder="1"/>
    <xf numFmtId="43" fontId="1" fillId="0" borderId="3" xfId="0" applyNumberFormat="1" applyFont="1" applyFill="1" applyBorder="1"/>
    <xf numFmtId="0" fontId="1" fillId="0" borderId="0" xfId="0" applyFont="1" applyFill="1" applyAlignment="1">
      <alignment horizontal="left" wrapText="1" indent="1"/>
    </xf>
    <xf numFmtId="43" fontId="2" fillId="0" borderId="0" xfId="5" applyFont="1" applyFill="1"/>
    <xf numFmtId="0" fontId="1" fillId="0" borderId="0" xfId="0" applyFont="1" applyFill="1" applyAlignment="1">
      <alignment horizontal="center" wrapText="1"/>
    </xf>
    <xf numFmtId="43" fontId="1" fillId="0" borderId="0" xfId="1" applyFont="1" applyFill="1" applyAlignment="1">
      <alignment horizontal="center" wrapText="1"/>
    </xf>
    <xf numFmtId="0" fontId="2" fillId="0" borderId="0" xfId="0" applyFont="1" applyFill="1" applyAlignment="1"/>
    <xf numFmtId="0" fontId="2" fillId="0" borderId="0" xfId="1" applyNumberFormat="1" applyFont="1" applyFill="1" applyBorder="1"/>
    <xf numFmtId="0" fontId="2" fillId="0" borderId="0" xfId="0" applyFont="1" applyFill="1" applyBorder="1" applyAlignment="1">
      <alignment horizontal="center" vertical="top"/>
    </xf>
    <xf numFmtId="0" fontId="2" fillId="0" borderId="0" xfId="0" applyFont="1" applyFill="1" applyBorder="1" applyAlignment="1">
      <alignment horizontal="right" vertical="top" wrapText="1"/>
    </xf>
    <xf numFmtId="43" fontId="2" fillId="0" borderId="3" xfId="1" applyFont="1" applyFill="1" applyBorder="1" applyAlignment="1">
      <alignment vertical="top"/>
    </xf>
    <xf numFmtId="0" fontId="2" fillId="0" borderId="0" xfId="0" applyFont="1" applyFill="1" applyBorder="1" applyAlignment="1">
      <alignment vertical="top" wrapText="1"/>
    </xf>
    <xf numFmtId="43" fontId="2" fillId="0" borderId="4" xfId="1" applyFont="1" applyFill="1" applyBorder="1" applyAlignment="1">
      <alignment vertical="top"/>
    </xf>
    <xf numFmtId="43" fontId="2" fillId="0" borderId="0" xfId="0" applyNumberFormat="1" applyFont="1" applyFill="1" applyAlignment="1">
      <alignment vertical="top"/>
    </xf>
    <xf numFmtId="43" fontId="2" fillId="0" borderId="3" xfId="5" applyFont="1" applyFill="1" applyBorder="1" applyAlignment="1">
      <alignment vertical="top"/>
    </xf>
    <xf numFmtId="43" fontId="1" fillId="0" borderId="0" xfId="5" applyFont="1" applyFill="1" applyBorder="1" applyAlignment="1">
      <alignment vertical="top"/>
    </xf>
    <xf numFmtId="0" fontId="2" fillId="0" borderId="0" xfId="0" applyFont="1" applyFill="1" applyBorder="1" applyAlignment="1">
      <alignment vertical="center"/>
    </xf>
    <xf numFmtId="43" fontId="1" fillId="0" borderId="0" xfId="1" applyFont="1" applyFill="1" applyBorder="1" applyAlignment="1">
      <alignment vertical="top" wrapText="1"/>
    </xf>
    <xf numFmtId="0" fontId="1" fillId="0" borderId="0" xfId="0" applyFont="1" applyFill="1" applyAlignment="1">
      <alignment vertical="top" wrapText="1"/>
    </xf>
    <xf numFmtId="0" fontId="0" fillId="0" borderId="0" xfId="0" applyFill="1" applyAlignment="1">
      <alignment vertical="top" wrapText="1"/>
    </xf>
    <xf numFmtId="0" fontId="1" fillId="0" borderId="0" xfId="0" applyFont="1" applyAlignment="1">
      <alignment vertical="top" wrapText="1"/>
    </xf>
    <xf numFmtId="0" fontId="13" fillId="0" borderId="0" xfId="0" applyFont="1" applyFill="1" applyAlignment="1">
      <alignment vertical="top" wrapText="1"/>
    </xf>
    <xf numFmtId="0" fontId="2" fillId="2" borderId="5" xfId="0" applyFont="1" applyFill="1" applyBorder="1" applyAlignment="1" applyProtection="1">
      <alignment horizontal="center"/>
      <protection locked="0"/>
    </xf>
    <xf numFmtId="43" fontId="1" fillId="2" borderId="7" xfId="0" applyNumberFormat="1" applyFont="1" applyFill="1" applyBorder="1" applyProtection="1">
      <protection locked="0"/>
    </xf>
    <xf numFmtId="43" fontId="1" fillId="2" borderId="6" xfId="5" applyFont="1" applyFill="1" applyBorder="1" applyAlignment="1" applyProtection="1">
      <alignment vertical="top"/>
      <protection locked="0"/>
    </xf>
    <xf numFmtId="0" fontId="3" fillId="2" borderId="6" xfId="0" applyFont="1" applyFill="1" applyBorder="1" applyAlignment="1" applyProtection="1">
      <alignment horizontal="left" indent="1"/>
      <protection locked="0"/>
    </xf>
    <xf numFmtId="0" fontId="1" fillId="2" borderId="6" xfId="0" applyFont="1" applyFill="1" applyBorder="1" applyAlignment="1" applyProtection="1">
      <alignment horizontal="left" indent="1"/>
      <protection locked="0"/>
    </xf>
    <xf numFmtId="43" fontId="0" fillId="2" borderId="6" xfId="0" applyNumberFormat="1" applyFill="1" applyBorder="1" applyProtection="1">
      <protection locked="0"/>
    </xf>
    <xf numFmtId="0" fontId="1" fillId="2" borderId="9" xfId="0" applyFont="1" applyFill="1" applyBorder="1" applyAlignment="1" applyProtection="1">
      <alignment horizontal="left" vertical="center" wrapText="1" indent="1"/>
      <protection locked="0"/>
    </xf>
    <xf numFmtId="0" fontId="3" fillId="2" borderId="10" xfId="0" applyFont="1" applyFill="1" applyBorder="1" applyAlignment="1" applyProtection="1">
      <alignment horizontal="left" vertical="center" wrapText="1" indent="1"/>
      <protection locked="0"/>
    </xf>
    <xf numFmtId="0" fontId="3" fillId="2" borderId="11" xfId="0" applyFont="1" applyFill="1" applyBorder="1" applyAlignment="1" applyProtection="1">
      <alignment horizontal="left" vertical="center" wrapText="1" indent="1"/>
      <protection locked="0"/>
    </xf>
    <xf numFmtId="0" fontId="1" fillId="0" borderId="0" xfId="0" applyFont="1" applyFill="1" applyBorder="1" applyAlignment="1">
      <alignment horizontal="left" indent="1"/>
    </xf>
    <xf numFmtId="43" fontId="1" fillId="3" borderId="12" xfId="5" applyFont="1" applyFill="1" applyBorder="1" applyProtection="1">
      <protection locked="0"/>
    </xf>
    <xf numFmtId="43" fontId="1" fillId="3" borderId="12" xfId="5" applyFont="1" applyFill="1" applyBorder="1" applyAlignment="1" applyProtection="1">
      <alignment vertical="top"/>
      <protection locked="0"/>
    </xf>
    <xf numFmtId="0" fontId="1" fillId="3" borderId="12" xfId="0" applyFont="1" applyFill="1" applyBorder="1" applyProtection="1">
      <protection locked="0"/>
    </xf>
    <xf numFmtId="0" fontId="2" fillId="3" borderId="12" xfId="0" applyFont="1" applyFill="1" applyBorder="1" applyProtection="1">
      <protection locked="0"/>
    </xf>
    <xf numFmtId="43" fontId="1" fillId="3" borderId="12" xfId="0" applyNumberFormat="1" applyFont="1" applyFill="1" applyBorder="1" applyAlignment="1" applyProtection="1">
      <alignment vertical="top"/>
      <protection locked="0"/>
    </xf>
    <xf numFmtId="0" fontId="1" fillId="3" borderId="12" xfId="0" applyFont="1" applyFill="1" applyBorder="1" applyAlignment="1" applyProtection="1">
      <alignment vertical="top"/>
      <protection locked="0"/>
    </xf>
    <xf numFmtId="0" fontId="1" fillId="3" borderId="12" xfId="0" applyFont="1" applyFill="1" applyBorder="1" applyAlignment="1" applyProtection="1">
      <protection locked="0"/>
    </xf>
    <xf numFmtId="43" fontId="2" fillId="3" borderId="12" xfId="0" applyNumberFormat="1" applyFont="1" applyFill="1" applyBorder="1" applyAlignment="1" applyProtection="1">
      <alignment vertical="top"/>
      <protection locked="0"/>
    </xf>
    <xf numFmtId="0" fontId="2" fillId="3" borderId="12" xfId="0" applyFont="1" applyFill="1" applyBorder="1" applyAlignment="1" applyProtection="1">
      <alignment vertical="top"/>
      <protection locked="0"/>
    </xf>
    <xf numFmtId="43" fontId="2" fillId="3" borderId="12" xfId="5" applyFont="1" applyFill="1" applyBorder="1" applyAlignment="1" applyProtection="1">
      <alignment vertical="top"/>
      <protection locked="0"/>
    </xf>
    <xf numFmtId="43" fontId="2" fillId="3" borderId="12" xfId="1" applyFont="1" applyFill="1" applyBorder="1" applyAlignment="1" applyProtection="1">
      <alignment vertical="top"/>
      <protection locked="0"/>
    </xf>
    <xf numFmtId="43" fontId="1" fillId="0" borderId="0" xfId="5" applyFont="1" applyProtection="1"/>
    <xf numFmtId="43" fontId="1" fillId="0" borderId="0" xfId="5" applyFont="1" applyBorder="1" applyProtection="1"/>
    <xf numFmtId="0" fontId="1" fillId="2" borderId="6" xfId="0" applyFont="1" applyFill="1" applyBorder="1" applyAlignment="1" applyProtection="1">
      <alignment horizontal="left" indent="1"/>
      <protection locked="0"/>
    </xf>
    <xf numFmtId="0" fontId="13" fillId="0" borderId="0" xfId="0" applyFont="1" applyFill="1" applyAlignment="1">
      <alignment horizontal="right"/>
    </xf>
    <xf numFmtId="0" fontId="10" fillId="0" borderId="0" xfId="0" applyFont="1" applyBorder="1" applyAlignment="1">
      <alignment horizontal="right" vertical="center" wrapText="1"/>
    </xf>
    <xf numFmtId="0" fontId="2" fillId="2" borderId="5" xfId="12" applyFont="1" applyFill="1" applyBorder="1" applyAlignment="1" applyProtection="1">
      <alignment horizontal="center"/>
      <protection locked="0"/>
    </xf>
    <xf numFmtId="0" fontId="1" fillId="2" borderId="5" xfId="12" applyFont="1" applyFill="1" applyBorder="1" applyAlignment="1" applyProtection="1">
      <alignment horizontal="center" vertical="center" wrapText="1"/>
      <protection locked="0"/>
    </xf>
    <xf numFmtId="43" fontId="1" fillId="2" borderId="6" xfId="12" applyNumberFormat="1" applyFont="1" applyFill="1" applyBorder="1" applyProtection="1">
      <protection locked="0"/>
    </xf>
    <xf numFmtId="43" fontId="1" fillId="2" borderId="6" xfId="12" applyNumberFormat="1" applyFont="1" applyFill="1" applyBorder="1" applyProtection="1">
      <protection locked="0"/>
    </xf>
    <xf numFmtId="43" fontId="1" fillId="2" borderId="8" xfId="12" applyNumberFormat="1" applyFont="1" applyFill="1" applyBorder="1" applyProtection="1">
      <protection locked="0"/>
    </xf>
    <xf numFmtId="43" fontId="1" fillId="2" borderId="8" xfId="12" applyNumberFormat="1" applyFont="1" applyFill="1" applyBorder="1" applyProtection="1">
      <protection locked="0"/>
    </xf>
    <xf numFmtId="43" fontId="1" fillId="2" borderId="6" xfId="1" applyFont="1" applyFill="1" applyBorder="1" applyAlignment="1" applyProtection="1">
      <alignment vertical="top"/>
      <protection locked="0"/>
    </xf>
    <xf numFmtId="43" fontId="1" fillId="2" borderId="6" xfId="1" applyFont="1" applyFill="1" applyBorder="1" applyAlignment="1" applyProtection="1">
      <alignment vertical="top"/>
      <protection locked="0"/>
    </xf>
    <xf numFmtId="43" fontId="1" fillId="2" borderId="6" xfId="1" applyFont="1" applyFill="1" applyBorder="1" applyAlignment="1" applyProtection="1">
      <alignment vertical="top"/>
      <protection locked="0"/>
    </xf>
    <xf numFmtId="43" fontId="1" fillId="2" borderId="6" xfId="1" applyFont="1" applyFill="1" applyBorder="1" applyAlignment="1" applyProtection="1">
      <alignment vertical="top"/>
      <protection locked="0"/>
    </xf>
    <xf numFmtId="43" fontId="1" fillId="2" borderId="6" xfId="1" applyFont="1" applyFill="1" applyBorder="1" applyAlignment="1" applyProtection="1">
      <alignment vertical="top"/>
      <protection locked="0"/>
    </xf>
    <xf numFmtId="43" fontId="1" fillId="2" borderId="6" xfId="1" applyFont="1" applyFill="1" applyBorder="1" applyAlignment="1" applyProtection="1">
      <alignment vertical="top"/>
      <protection locked="0"/>
    </xf>
    <xf numFmtId="43" fontId="1" fillId="2" borderId="6" xfId="1" applyFont="1" applyFill="1" applyBorder="1" applyAlignment="1" applyProtection="1">
      <alignment vertical="top"/>
      <protection locked="0"/>
    </xf>
    <xf numFmtId="43" fontId="1" fillId="2" borderId="6" xfId="16" applyFont="1" applyFill="1" applyBorder="1" applyAlignment="1" applyProtection="1">
      <alignment vertical="top"/>
      <protection locked="0"/>
    </xf>
    <xf numFmtId="43" fontId="1" fillId="2" borderId="6" xfId="16" applyFont="1" applyFill="1" applyBorder="1" applyAlignment="1" applyProtection="1">
      <protection locked="0"/>
    </xf>
    <xf numFmtId="43" fontId="1" fillId="2" borderId="6" xfId="16" applyFont="1" applyFill="1" applyBorder="1" applyAlignment="1" applyProtection="1">
      <alignment vertical="top"/>
      <protection locked="0"/>
    </xf>
    <xf numFmtId="43" fontId="1" fillId="2" borderId="6" xfId="16" applyFont="1" applyFill="1" applyBorder="1" applyAlignment="1" applyProtection="1">
      <alignment vertical="top"/>
      <protection locked="0"/>
    </xf>
    <xf numFmtId="43" fontId="1" fillId="2" borderId="6" xfId="16" applyFont="1" applyFill="1" applyBorder="1" applyAlignment="1" applyProtection="1">
      <alignment vertical="top"/>
      <protection locked="0"/>
    </xf>
    <xf numFmtId="43" fontId="1" fillId="2" borderId="6" xfId="16" applyFont="1" applyFill="1" applyBorder="1" applyAlignment="1" applyProtection="1">
      <alignment vertical="top"/>
      <protection locked="0"/>
    </xf>
    <xf numFmtId="43" fontId="1" fillId="2" borderId="6" xfId="16" applyFont="1" applyFill="1" applyBorder="1" applyAlignment="1" applyProtection="1">
      <alignment vertical="top"/>
      <protection locked="0"/>
    </xf>
    <xf numFmtId="43" fontId="1" fillId="2" borderId="6" xfId="16" applyFont="1" applyFill="1" applyBorder="1" applyAlignment="1" applyProtection="1">
      <alignment vertical="top"/>
      <protection locked="0"/>
    </xf>
    <xf numFmtId="43" fontId="1" fillId="2" borderId="6" xfId="16" applyFont="1" applyFill="1" applyBorder="1" applyAlignment="1" applyProtection="1">
      <alignment vertical="top"/>
      <protection locked="0"/>
    </xf>
    <xf numFmtId="43" fontId="1" fillId="2" borderId="6" xfId="16" applyFont="1" applyFill="1" applyBorder="1" applyAlignment="1" applyProtection="1">
      <alignment vertical="top"/>
      <protection locked="0"/>
    </xf>
    <xf numFmtId="0" fontId="1" fillId="2" borderId="6" xfId="12" applyFont="1" applyFill="1" applyBorder="1" applyAlignment="1" applyProtection="1">
      <alignment horizontal="left" indent="1"/>
      <protection locked="0"/>
    </xf>
    <xf numFmtId="0" fontId="1" fillId="2" borderId="6" xfId="12" applyFont="1" applyFill="1" applyBorder="1" applyAlignment="1" applyProtection="1">
      <alignment horizontal="left" indent="1"/>
      <protection locked="0"/>
    </xf>
    <xf numFmtId="43" fontId="1" fillId="2" borderId="6" xfId="12" applyNumberFormat="1" applyFill="1" applyBorder="1" applyProtection="1">
      <protection locked="0"/>
    </xf>
    <xf numFmtId="0" fontId="1" fillId="2" borderId="9" xfId="12" applyFont="1" applyFill="1" applyBorder="1" applyAlignment="1" applyProtection="1">
      <alignment horizontal="left" vertical="center" wrapText="1" indent="1"/>
      <protection locked="0"/>
    </xf>
    <xf numFmtId="43" fontId="1" fillId="0" borderId="0" xfId="1" applyFont="1" applyFill="1"/>
    <xf numFmtId="0" fontId="2" fillId="0" borderId="0" xfId="0" applyFont="1" applyAlignment="1">
      <alignment horizontal="left" wrapText="1"/>
    </xf>
    <xf numFmtId="43" fontId="1" fillId="2" borderId="6" xfId="1" applyFont="1" applyFill="1" applyBorder="1" applyAlignment="1" applyProtection="1">
      <alignment vertical="top"/>
      <protection locked="0"/>
    </xf>
    <xf numFmtId="43" fontId="1" fillId="2" borderId="6" xfId="1" applyFont="1" applyFill="1" applyBorder="1" applyAlignment="1" applyProtection="1">
      <protection locked="0"/>
    </xf>
    <xf numFmtId="43" fontId="1" fillId="2" borderId="6" xfId="1" applyFont="1" applyFill="1" applyBorder="1" applyAlignment="1" applyProtection="1">
      <alignment vertical="top"/>
      <protection locked="0"/>
    </xf>
    <xf numFmtId="43" fontId="1" fillId="2" borderId="6" xfId="1" applyFont="1" applyFill="1" applyBorder="1" applyProtection="1">
      <protection locked="0"/>
    </xf>
    <xf numFmtId="43" fontId="1" fillId="2" borderId="6" xfId="1" applyFont="1" applyFill="1" applyBorder="1" applyAlignment="1" applyProtection="1">
      <alignment vertical="top"/>
      <protection locked="0"/>
    </xf>
    <xf numFmtId="43" fontId="1" fillId="2" borderId="6" xfId="1" applyFont="1" applyFill="1" applyBorder="1" applyAlignment="1" applyProtection="1">
      <alignment vertical="top"/>
      <protection locked="0"/>
    </xf>
    <xf numFmtId="43" fontId="1" fillId="2" borderId="6" xfId="1" applyFont="1" applyFill="1" applyBorder="1" applyAlignment="1" applyProtection="1">
      <alignment vertical="top"/>
      <protection locked="0"/>
    </xf>
    <xf numFmtId="43" fontId="1" fillId="2" borderId="6" xfId="1" applyFont="1" applyFill="1" applyBorder="1" applyAlignment="1" applyProtection="1">
      <alignment vertical="top"/>
      <protection locked="0"/>
    </xf>
    <xf numFmtId="43" fontId="1" fillId="2" borderId="6" xfId="1" applyFont="1" applyFill="1" applyBorder="1" applyAlignment="1" applyProtection="1">
      <alignment vertical="top"/>
      <protection locked="0"/>
    </xf>
    <xf numFmtId="43" fontId="1" fillId="2" borderId="6" xfId="1" applyFont="1" applyFill="1" applyBorder="1" applyAlignment="1" applyProtection="1">
      <alignment vertical="top"/>
      <protection locked="0"/>
    </xf>
    <xf numFmtId="43" fontId="1" fillId="2" borderId="6" xfId="1" applyFont="1" applyFill="1" applyBorder="1" applyAlignment="1" applyProtection="1">
      <alignment vertical="top"/>
      <protection locked="0"/>
    </xf>
    <xf numFmtId="43" fontId="1" fillId="2" borderId="6" xfId="1" applyFont="1" applyFill="1" applyBorder="1" applyAlignment="1" applyProtection="1">
      <alignment vertical="top"/>
      <protection locked="0"/>
    </xf>
    <xf numFmtId="43" fontId="1" fillId="2" borderId="6" xfId="16" applyFont="1" applyFill="1" applyBorder="1" applyAlignment="1" applyProtection="1">
      <alignment vertical="top"/>
      <protection locked="0"/>
    </xf>
    <xf numFmtId="0" fontId="1" fillId="2" borderId="6" xfId="12" applyFont="1" applyFill="1" applyBorder="1" applyAlignment="1" applyProtection="1">
      <alignment horizontal="left" indent="1"/>
      <protection locked="0"/>
    </xf>
    <xf numFmtId="0" fontId="1" fillId="2" borderId="9" xfId="12" applyFont="1" applyFill="1" applyBorder="1" applyAlignment="1" applyProtection="1">
      <alignment horizontal="left" vertical="center" wrapText="1" indent="1"/>
      <protection locked="0"/>
    </xf>
    <xf numFmtId="0" fontId="1" fillId="2" borderId="6" xfId="12" applyFont="1" applyFill="1" applyBorder="1" applyAlignment="1" applyProtection="1">
      <alignment horizontal="left" indent="1"/>
      <protection locked="0"/>
    </xf>
    <xf numFmtId="0" fontId="1" fillId="2" borderId="6" xfId="12" applyFont="1" applyFill="1" applyBorder="1" applyAlignment="1" applyProtection="1">
      <alignment horizontal="left" indent="1"/>
      <protection locked="0"/>
    </xf>
    <xf numFmtId="43" fontId="1" fillId="2" borderId="6" xfId="12" applyNumberFormat="1" applyFill="1" applyBorder="1" applyProtection="1">
      <protection locked="0"/>
    </xf>
    <xf numFmtId="43" fontId="1" fillId="2" borderId="6" xfId="12" applyNumberFormat="1" applyFont="1" applyFill="1" applyBorder="1" applyProtection="1">
      <protection locked="0"/>
    </xf>
    <xf numFmtId="43" fontId="1" fillId="2" borderId="6" xfId="1" applyFont="1" applyFill="1" applyBorder="1" applyAlignment="1" applyProtection="1">
      <alignment vertical="top"/>
      <protection locked="0"/>
    </xf>
    <xf numFmtId="43" fontId="1" fillId="2" borderId="6" xfId="1" applyFont="1" applyFill="1" applyBorder="1" applyAlignment="1" applyProtection="1">
      <alignment vertical="top"/>
      <protection locked="0"/>
    </xf>
    <xf numFmtId="0" fontId="14" fillId="0" borderId="0" xfId="0" applyFont="1" applyBorder="1" applyAlignment="1">
      <alignment horizontal="center" vertical="center" wrapText="1"/>
    </xf>
    <xf numFmtId="43" fontId="1" fillId="0" borderId="0" xfId="1" applyFont="1" applyFill="1"/>
    <xf numFmtId="0" fontId="2" fillId="0" borderId="0" xfId="0" applyFont="1" applyBorder="1"/>
    <xf numFmtId="0" fontId="1" fillId="0" borderId="0" xfId="0" applyFont="1" applyFill="1" applyBorder="1" applyAlignment="1" applyProtection="1">
      <protection locked="0"/>
    </xf>
    <xf numFmtId="43" fontId="1" fillId="0" borderId="0" xfId="0" applyNumberFormat="1" applyFont="1" applyFill="1" applyBorder="1" applyAlignment="1">
      <alignment vertical="top"/>
    </xf>
    <xf numFmtId="0" fontId="1" fillId="0" borderId="0" xfId="0" applyFont="1" applyFill="1" applyBorder="1" applyAlignment="1" applyProtection="1"/>
    <xf numFmtId="0" fontId="1" fillId="0" borderId="0" xfId="0" applyFont="1" applyAlignment="1">
      <alignment horizontal="right" vertical="center"/>
    </xf>
    <xf numFmtId="0" fontId="10" fillId="0" borderId="0" xfId="0" applyFont="1" applyBorder="1" applyAlignment="1">
      <alignment vertical="center" wrapText="1"/>
    </xf>
    <xf numFmtId="164" fontId="19" fillId="4" borderId="0" xfId="1" applyNumberFormat="1" applyFont="1" applyFill="1" applyAlignment="1">
      <alignment horizontal="left"/>
    </xf>
    <xf numFmtId="0" fontId="1" fillId="0" borderId="0" xfId="0" applyFont="1" applyFill="1" applyBorder="1" applyAlignment="1">
      <alignment horizontal="center"/>
    </xf>
    <xf numFmtId="0" fontId="1" fillId="0" borderId="0" xfId="0" applyFont="1" applyBorder="1" applyAlignment="1">
      <alignment horizontal="center" vertical="top"/>
    </xf>
    <xf numFmtId="49" fontId="1" fillId="0" borderId="0" xfId="1" quotePrefix="1" applyNumberFormat="1" applyFont="1"/>
    <xf numFmtId="0" fontId="2" fillId="0" borderId="0" xfId="0" applyFont="1" applyAlignment="1">
      <alignment horizontal="left" wrapText="1"/>
    </xf>
    <xf numFmtId="0" fontId="1" fillId="5" borderId="0" xfId="0" applyFont="1" applyFill="1" applyAlignment="1">
      <alignment horizontal="center"/>
    </xf>
    <xf numFmtId="0" fontId="20" fillId="0" borderId="1" xfId="0" applyFont="1" applyFill="1" applyBorder="1" applyAlignment="1">
      <alignment vertical="top" wrapText="1"/>
    </xf>
    <xf numFmtId="49" fontId="1" fillId="2" borderId="6" xfId="0" applyNumberFormat="1" applyFont="1" applyFill="1" applyBorder="1" applyAlignment="1" applyProtection="1">
      <alignment horizontal="center"/>
      <protection locked="0"/>
    </xf>
    <xf numFmtId="49" fontId="1" fillId="2" borderId="6" xfId="12" applyNumberFormat="1" applyFont="1" applyFill="1" applyBorder="1" applyAlignment="1" applyProtection="1">
      <alignment horizontal="left" indent="1"/>
      <protection locked="0"/>
    </xf>
    <xf numFmtId="0" fontId="1" fillId="0" borderId="0" xfId="0" applyFont="1" applyAlignment="1">
      <alignment horizontal="center" wrapText="1"/>
    </xf>
    <xf numFmtId="165" fontId="22" fillId="0" borderId="0" xfId="0" applyNumberFormat="1" applyFont="1" applyFill="1" applyAlignment="1">
      <alignment horizontal="center" wrapText="1"/>
    </xf>
    <xf numFmtId="43" fontId="23" fillId="4" borderId="5" xfId="1" applyFont="1" applyFill="1" applyBorder="1" applyAlignment="1">
      <alignment horizontal="center" wrapText="1"/>
    </xf>
    <xf numFmtId="0" fontId="2" fillId="3" borderId="18" xfId="0" applyFont="1" applyFill="1" applyBorder="1" applyAlignment="1" applyProtection="1">
      <alignment vertical="top"/>
      <protection locked="0"/>
    </xf>
    <xf numFmtId="0" fontId="2" fillId="3" borderId="19" xfId="0" applyFont="1" applyFill="1" applyBorder="1" applyAlignment="1" applyProtection="1">
      <alignment vertical="top"/>
      <protection locked="0"/>
    </xf>
    <xf numFmtId="0" fontId="2" fillId="3" borderId="20" xfId="0" applyFont="1" applyFill="1" applyBorder="1" applyAlignment="1" applyProtection="1">
      <alignment vertical="top"/>
      <protection locked="0"/>
    </xf>
    <xf numFmtId="0" fontId="24" fillId="0" borderId="0" xfId="0" applyFont="1" applyFill="1" applyBorder="1" applyAlignment="1" applyProtection="1"/>
    <xf numFmtId="43" fontId="26" fillId="0" borderId="0" xfId="5" applyNumberFormat="1" applyFont="1" applyFill="1" applyAlignment="1">
      <alignment horizontal="center" wrapText="1"/>
    </xf>
    <xf numFmtId="165" fontId="25" fillId="0" borderId="0" xfId="0" applyNumberFormat="1" applyFont="1" applyFill="1" applyAlignment="1">
      <alignment horizontal="center"/>
    </xf>
    <xf numFmtId="165" fontId="25" fillId="0" borderId="0" xfId="0" quotePrefix="1" applyNumberFormat="1" applyFont="1" applyFill="1" applyAlignment="1">
      <alignment horizontal="center"/>
    </xf>
    <xf numFmtId="165" fontId="25" fillId="0" borderId="0" xfId="0" quotePrefix="1" applyNumberFormat="1" applyFont="1" applyFill="1" applyAlignment="1">
      <alignment horizontal="left"/>
    </xf>
    <xf numFmtId="0" fontId="1" fillId="0" borderId="17" xfId="0" applyFont="1" applyBorder="1" applyAlignment="1">
      <alignment horizontal="left" vertical="top" wrapText="1"/>
    </xf>
    <xf numFmtId="43" fontId="2" fillId="0" borderId="0" xfId="1" applyFont="1" applyFill="1" applyAlignment="1">
      <alignment vertical="top" wrapText="1"/>
    </xf>
    <xf numFmtId="43" fontId="2" fillId="0" borderId="0" xfId="1" applyFont="1" applyFill="1" applyAlignment="1">
      <alignment vertical="top"/>
    </xf>
    <xf numFmtId="43" fontId="2" fillId="0" borderId="16" xfId="1" applyFont="1" applyFill="1" applyBorder="1" applyAlignment="1">
      <alignment vertical="top"/>
    </xf>
    <xf numFmtId="0" fontId="1" fillId="2" borderId="13" xfId="0" applyFont="1" applyFill="1" applyBorder="1" applyAlignment="1" applyProtection="1">
      <alignment horizontal="left" vertical="top"/>
      <protection locked="0"/>
    </xf>
    <xf numFmtId="0" fontId="1" fillId="2" borderId="14" xfId="0" applyFont="1" applyFill="1" applyBorder="1" applyAlignment="1" applyProtection="1">
      <alignment horizontal="left" vertical="top"/>
      <protection locked="0"/>
    </xf>
    <xf numFmtId="0" fontId="1" fillId="2" borderId="15" xfId="0" applyFont="1" applyFill="1" applyBorder="1" applyAlignment="1" applyProtection="1">
      <alignment horizontal="left" vertical="top"/>
      <protection locked="0"/>
    </xf>
    <xf numFmtId="0" fontId="1" fillId="0" borderId="0" xfId="0" applyFont="1" applyFill="1" applyAlignment="1">
      <alignment horizontal="left" vertical="center" wrapText="1"/>
    </xf>
    <xf numFmtId="0" fontId="1" fillId="0" borderId="0" xfId="0" applyFont="1" applyAlignment="1">
      <alignment horizontal="left" vertical="center" wrapText="1"/>
    </xf>
    <xf numFmtId="0" fontId="10" fillId="0" borderId="0" xfId="0" applyFont="1" applyBorder="1" applyAlignment="1">
      <alignment horizontal="right" vertical="center" wrapText="1"/>
    </xf>
    <xf numFmtId="43" fontId="13" fillId="0" borderId="13" xfId="5" applyNumberFormat="1" applyFont="1" applyFill="1" applyBorder="1" applyAlignment="1">
      <alignment vertical="top" wrapText="1"/>
    </xf>
    <xf numFmtId="43" fontId="13" fillId="0" borderId="15" xfId="5" applyNumberFormat="1" applyFont="1" applyFill="1" applyBorder="1" applyAlignment="1">
      <alignment vertical="top" wrapText="1"/>
    </xf>
    <xf numFmtId="43" fontId="29" fillId="0" borderId="0" xfId="1" applyFont="1" applyFill="1" applyAlignment="1">
      <alignment horizontal="left" vertical="top" wrapText="1"/>
    </xf>
    <xf numFmtId="43" fontId="1" fillId="0" borderId="0" xfId="1" applyFont="1" applyFill="1" applyAlignment="1">
      <alignment horizontal="left" vertical="top" wrapText="1"/>
    </xf>
    <xf numFmtId="0" fontId="1" fillId="0" borderId="0" xfId="0" applyFont="1" applyFill="1" applyAlignment="1">
      <alignment horizontal="left" vertical="top" wrapText="1"/>
    </xf>
    <xf numFmtId="0" fontId="14" fillId="0" borderId="0" xfId="0" applyFont="1" applyBorder="1" applyAlignment="1">
      <alignment horizontal="center" vertical="center" wrapText="1"/>
    </xf>
    <xf numFmtId="43" fontId="2" fillId="0" borderId="0" xfId="1" applyFont="1" applyFill="1" applyAlignment="1">
      <alignment horizontal="left" vertical="top" wrapText="1"/>
    </xf>
    <xf numFmtId="43" fontId="10" fillId="0" borderId="0" xfId="1" applyFont="1" applyFill="1" applyAlignment="1">
      <alignment horizontal="left" vertical="top" wrapText="1"/>
    </xf>
    <xf numFmtId="43" fontId="1" fillId="2" borderId="13" xfId="0" applyNumberFormat="1" applyFont="1" applyFill="1" applyBorder="1" applyAlignment="1" applyProtection="1">
      <alignment horizontal="left"/>
      <protection locked="0"/>
    </xf>
    <xf numFmtId="43" fontId="1" fillId="2" borderId="15" xfId="0" applyNumberFormat="1" applyFont="1" applyFill="1" applyBorder="1" applyAlignment="1" applyProtection="1">
      <alignment horizontal="left"/>
      <protection locked="0"/>
    </xf>
    <xf numFmtId="164" fontId="19" fillId="4" borderId="0" xfId="1" applyNumberFormat="1" applyFont="1" applyFill="1" applyAlignment="1">
      <alignment horizontal="left" wrapText="1"/>
    </xf>
    <xf numFmtId="0" fontId="2"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left" vertical="center" wrapText="1"/>
    </xf>
    <xf numFmtId="0" fontId="15" fillId="0" borderId="0" xfId="0" applyFont="1" applyFill="1" applyBorder="1" applyAlignment="1">
      <alignment horizontal="center" wrapText="1"/>
    </xf>
    <xf numFmtId="0" fontId="19" fillId="4" borderId="0" xfId="0" applyFont="1" applyFill="1" applyAlignment="1">
      <alignment horizontal="left" vertical="top" wrapText="1"/>
    </xf>
    <xf numFmtId="0" fontId="1" fillId="0" borderId="0" xfId="0" applyFont="1" applyFill="1" applyAlignment="1">
      <alignment horizontal="left" vertical="center" wrapText="1" indent="1"/>
    </xf>
    <xf numFmtId="0" fontId="2"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center" wrapText="1"/>
    </xf>
    <xf numFmtId="164" fontId="2" fillId="0" borderId="0" xfId="0" applyNumberFormat="1" applyFont="1" applyAlignment="1">
      <alignment horizontal="center" vertical="center"/>
    </xf>
    <xf numFmtId="0" fontId="14" fillId="0" borderId="10" xfId="0" applyFont="1" applyFill="1" applyBorder="1" applyAlignment="1" applyProtection="1">
      <alignment horizontal="center"/>
    </xf>
    <xf numFmtId="0" fontId="21" fillId="0" borderId="0" xfId="0" applyFont="1" applyFill="1" applyBorder="1" applyAlignment="1" applyProtection="1">
      <alignment horizontal="center"/>
    </xf>
    <xf numFmtId="164" fontId="2" fillId="0" borderId="0" xfId="0" applyNumberFormat="1" applyFont="1" applyAlignment="1">
      <alignment horizontal="left" wrapText="1"/>
    </xf>
    <xf numFmtId="0" fontId="1" fillId="0" borderId="1" xfId="0" applyFont="1" applyBorder="1" applyAlignment="1">
      <alignment horizontal="center" wrapText="1"/>
    </xf>
    <xf numFmtId="0" fontId="2" fillId="0" borderId="0" xfId="0" applyFont="1" applyBorder="1" applyAlignment="1">
      <alignment horizontal="center" vertical="center"/>
    </xf>
    <xf numFmtId="0" fontId="13" fillId="0" borderId="0" xfId="0" applyFont="1" applyFill="1" applyAlignment="1">
      <alignment horizontal="right"/>
    </xf>
    <xf numFmtId="164" fontId="2" fillId="0" borderId="0" xfId="0" applyNumberFormat="1" applyFont="1" applyBorder="1" applyAlignment="1">
      <alignment horizontal="center" vertical="center"/>
    </xf>
  </cellXfs>
  <cellStyles count="21">
    <cellStyle name="Comma" xfId="1" builtinId="3"/>
    <cellStyle name="Comma 2" xfId="2"/>
    <cellStyle name="Comma 2 2" xfId="13"/>
    <cellStyle name="Comma 3" xfId="3"/>
    <cellStyle name="Comma 3 2" xfId="14"/>
    <cellStyle name="Comma 4" xfId="4"/>
    <cellStyle name="Comma 4 2" xfId="15"/>
    <cellStyle name="Comma 5" xfId="5"/>
    <cellStyle name="Comma 5 2" xfId="16"/>
    <cellStyle name="Currency" xfId="6" builtinId="4"/>
    <cellStyle name="Currency 2" xfId="7"/>
    <cellStyle name="Currency 2 2" xfId="17"/>
    <cellStyle name="Currency 3" xfId="8"/>
    <cellStyle name="Currency 3 2" xfId="18"/>
    <cellStyle name="Hyperlink" xfId="9" builtinId="8"/>
    <cellStyle name="Normal" xfId="0" builtinId="0"/>
    <cellStyle name="Normal 2" xfId="12"/>
    <cellStyle name="Percent 2" xfId="10"/>
    <cellStyle name="Percent 2 2" xfId="19"/>
    <cellStyle name="Percent 3" xfId="11"/>
    <cellStyle name="Percent 3 2" xfId="20"/>
  </cellStyles>
  <dxfs count="3">
    <dxf>
      <font>
        <strike val="0"/>
        <color theme="1"/>
      </font>
    </dxf>
    <dxf>
      <font>
        <color rgb="FFFF0000"/>
      </font>
    </dxf>
    <dxf>
      <font>
        <color rgb="FFFF0000"/>
      </font>
    </dxf>
  </dxfs>
  <tableStyles count="0" defaultTableStyle="TableStyleMedium9" defaultPivotStyle="PivotStyleLight16"/>
  <colors>
    <mruColors>
      <color rgb="FF3744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9</xdr:row>
          <xdr:rowOff>198120</xdr:rowOff>
        </xdr:from>
        <xdr:to>
          <xdr:col>3</xdr:col>
          <xdr:colOff>259080</xdr:colOff>
          <xdr:row>11</xdr:row>
          <xdr:rowOff>45720</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View</a:t>
              </a:r>
            </a:p>
            <a:p>
              <a:pPr algn="ctr" rtl="0">
                <a:defRPr sz="1000"/>
              </a:pPr>
              <a:r>
                <a:rPr lang="en-US" sz="1000" b="0" i="0" u="none" strike="noStrike" baseline="0">
                  <a:solidFill>
                    <a:srgbClr val="000000"/>
                  </a:solidFill>
                  <a:latin typeface="Arial"/>
                  <a:cs typeface="Arial"/>
                </a:rPr>
                <a:t>Schedules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9</xdr:row>
          <xdr:rowOff>220980</xdr:rowOff>
        </xdr:from>
        <xdr:to>
          <xdr:col>3</xdr:col>
          <xdr:colOff>1325880</xdr:colOff>
          <xdr:row>11</xdr:row>
          <xdr:rowOff>68580</xdr:rowOff>
        </xdr:to>
        <xdr:sp macro="" textlink="">
          <xdr:nvSpPr>
            <xdr:cNvPr id="4102" name="Button 6" hidden="1">
              <a:extLst>
                <a:ext uri="{63B3BB69-23CF-44E3-9099-C40C66FF867C}">
                  <a14:compatExt spid="_x0000_s410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Print </a:t>
              </a:r>
            </a:p>
            <a:p>
              <a:pPr algn="ctr" rtl="0">
                <a:defRPr sz="1000"/>
              </a:pPr>
              <a:r>
                <a:rPr lang="en-US" sz="1000" b="0" i="0" u="none" strike="noStrike" baseline="0">
                  <a:solidFill>
                    <a:srgbClr val="000000"/>
                  </a:solidFill>
                  <a:latin typeface="Arial"/>
                  <a:cs typeface="Arial"/>
                </a:rPr>
                <a:t>Schedules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1554480</xdr:colOff>
          <xdr:row>10</xdr:row>
          <xdr:rowOff>0</xdr:rowOff>
        </xdr:from>
        <xdr:to>
          <xdr:col>3</xdr:col>
          <xdr:colOff>2423160</xdr:colOff>
          <xdr:row>10</xdr:row>
          <xdr:rowOff>510540</xdr:rowOff>
        </xdr:to>
        <xdr:sp macro="" textlink="">
          <xdr:nvSpPr>
            <xdr:cNvPr id="4104" name="Button 8" hidden="1">
              <a:extLst>
                <a:ext uri="{63B3BB69-23CF-44E3-9099-C40C66FF867C}">
                  <a14:compatExt spid="_x0000_s410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Print </a:t>
              </a:r>
            </a:p>
            <a:p>
              <a:pPr algn="ctr" rtl="0">
                <a:defRPr sz="1000"/>
              </a:pPr>
              <a:r>
                <a:rPr lang="en-US" sz="1000" b="0" i="0" u="none" strike="noStrike" baseline="0">
                  <a:solidFill>
                    <a:srgbClr val="000000"/>
                  </a:solidFill>
                  <a:latin typeface="Arial"/>
                  <a:cs typeface="Arial"/>
                </a:rPr>
                <a:t>Trial Balance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2621280</xdr:colOff>
          <xdr:row>10</xdr:row>
          <xdr:rowOff>7620</xdr:rowOff>
        </xdr:from>
        <xdr:to>
          <xdr:col>4</xdr:col>
          <xdr:colOff>76200</xdr:colOff>
          <xdr:row>11</xdr:row>
          <xdr:rowOff>22860</xdr:rowOff>
        </xdr:to>
        <xdr:sp macro="" textlink="">
          <xdr:nvSpPr>
            <xdr:cNvPr id="4109" name="Button 13" hidden="1">
              <a:extLst>
                <a:ext uri="{63B3BB69-23CF-44E3-9099-C40C66FF867C}">
                  <a14:compatExt spid="_x0000_s410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Print </a:t>
              </a:r>
            </a:p>
            <a:p>
              <a:pPr algn="ctr" rtl="0">
                <a:defRPr sz="1000"/>
              </a:pPr>
              <a:r>
                <a:rPr lang="en-US" sz="1000" b="0" i="0" u="none" strike="noStrike" baseline="0">
                  <a:solidFill>
                    <a:srgbClr val="000000"/>
                  </a:solidFill>
                  <a:latin typeface="Arial"/>
                  <a:cs typeface="Arial"/>
                </a:rPr>
                <a:t>Trial Balance</a:t>
              </a:r>
            </a:p>
            <a:p>
              <a:pPr algn="ctr" rtl="0">
                <a:defRPr sz="1000"/>
              </a:pPr>
              <a:r>
                <a:rPr lang="en-US" sz="1000" b="0" i="0" u="none" strike="noStrike" baseline="0">
                  <a:solidFill>
                    <a:srgbClr val="000000"/>
                  </a:solidFill>
                  <a:latin typeface="Arial"/>
                  <a:cs typeface="Arial"/>
                </a:rPr>
                <a:t>With NOTES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camerato.STHILARYCHURCH/AppData/Local/Microsoft/Windows/Temporary%20Internet%20Files/OLK6577/OLP%20FINANCIAL%20STATEMENT%20TEMPLATE%20DETAIL%202012%202Q%20201112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osing control"/>
      <sheetName val="Diocesan Rpt Form"/>
      <sheetName val="Parish Dio Rpt - History"/>
      <sheetName val="Balance Sheet"/>
      <sheetName val="Parish TB"/>
      <sheetName val="Quicken control"/>
      <sheetName val="Forecast recon"/>
      <sheetName val="Vanguard"/>
      <sheetName val="Parish Spec Calendarization"/>
      <sheetName val="Parish sal and bene"/>
      <sheetName val="Rental Income"/>
      <sheetName val="Health care_Pension"/>
      <sheetName val="Reconciliation"/>
      <sheetName val="YTD"/>
      <sheetName val="DETAIL"/>
      <sheetName val="12_31_11 Accrued Payroll"/>
      <sheetName val="12-25-11"/>
      <sheetName val="12-10-11"/>
      <sheetName val="11-25-11"/>
      <sheetName val="11-10-11"/>
      <sheetName val="10-25-11"/>
      <sheetName val="10-10-11"/>
      <sheetName val="9-25-11"/>
      <sheetName val="9-10b-11"/>
      <sheetName val="9-10a-11"/>
      <sheetName val="8-25-11"/>
      <sheetName val="8-10-11"/>
      <sheetName val="7-25-11"/>
      <sheetName val="7-10-11"/>
      <sheetName val="6_30_11 Accrued Payroll"/>
      <sheetName val="School Dio Rpt"/>
      <sheetName val="School TB"/>
      <sheetName val="Sch Specific Calendarization"/>
      <sheetName val="School sal and be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pageSetUpPr fitToPage="1"/>
  </sheetPr>
  <dimension ref="A1:IQ295"/>
  <sheetViews>
    <sheetView showGridLines="0" tabSelected="1" topLeftCell="A31" zoomScale="85" zoomScaleNormal="85" workbookViewId="0">
      <selection activeCell="H39" sqref="H39:K39"/>
    </sheetView>
  </sheetViews>
  <sheetFormatPr defaultColWidth="11.88671875" defaultRowHeight="13.2" x14ac:dyDescent="0.25"/>
  <cols>
    <col min="1" max="1" width="10" customWidth="1"/>
    <col min="2" max="2" width="8.109375" style="6" customWidth="1"/>
    <col min="3" max="3" width="6.6640625" style="25" customWidth="1"/>
    <col min="4" max="4" width="51" style="10" customWidth="1"/>
    <col min="5" max="5" width="18.6640625" style="6" customWidth="1"/>
    <col min="6" max="6" width="20.33203125" style="6" customWidth="1"/>
    <col min="7" max="7" width="18.33203125" style="30" customWidth="1"/>
    <col min="8" max="8" width="12" style="30" customWidth="1"/>
    <col min="9" max="9" width="9.88671875" style="30" customWidth="1"/>
    <col min="10" max="10" width="14.5546875" style="99" customWidth="1"/>
    <col min="11" max="11" width="26.5546875" customWidth="1"/>
    <col min="12" max="12" width="9.44140625" customWidth="1"/>
    <col min="13" max="13" width="8.6640625" customWidth="1"/>
    <col min="14" max="253" width="9.109375" customWidth="1"/>
  </cols>
  <sheetData>
    <row r="1" spans="1:15" s="13" customFormat="1" ht="15" customHeight="1" x14ac:dyDescent="0.25">
      <c r="A1" s="227" t="s">
        <v>135</v>
      </c>
      <c r="B1" s="227"/>
      <c r="C1" s="227"/>
      <c r="D1" s="227"/>
      <c r="E1" s="25"/>
      <c r="F1" s="25"/>
      <c r="G1" s="30"/>
      <c r="H1" s="30"/>
      <c r="I1" s="30"/>
      <c r="J1" s="101"/>
    </row>
    <row r="2" spans="1:15" s="13" customFormat="1" ht="27" customHeight="1" x14ac:dyDescent="0.25">
      <c r="A2" s="228" t="s">
        <v>217</v>
      </c>
      <c r="B2" s="228"/>
      <c r="C2" s="228"/>
      <c r="D2" s="228"/>
      <c r="E2" s="25"/>
      <c r="F2" s="25"/>
      <c r="G2" s="30"/>
      <c r="H2" s="30"/>
      <c r="J2" s="97"/>
      <c r="K2" s="58"/>
      <c r="L2" s="58"/>
      <c r="M2" s="58"/>
      <c r="N2" s="58"/>
      <c r="O2" s="58"/>
    </row>
    <row r="3" spans="1:15" s="13" customFormat="1" x14ac:dyDescent="0.25">
      <c r="B3" s="25"/>
      <c r="C3" s="25"/>
      <c r="D3" s="48"/>
      <c r="E3" s="25"/>
      <c r="F3" s="25"/>
      <c r="G3" s="30"/>
      <c r="H3" s="30"/>
      <c r="I3" s="30"/>
      <c r="J3" s="98"/>
    </row>
    <row r="4" spans="1:15" s="13" customFormat="1" x14ac:dyDescent="0.25">
      <c r="A4" s="13" t="s">
        <v>150</v>
      </c>
      <c r="B4" s="25"/>
      <c r="C4" s="25"/>
      <c r="D4" s="48"/>
      <c r="E4" s="25"/>
      <c r="F4" s="25"/>
      <c r="G4" s="30"/>
      <c r="H4" s="30"/>
      <c r="I4" s="30"/>
      <c r="J4" s="98"/>
    </row>
    <row r="5" spans="1:15" s="13" customFormat="1" ht="81.75" customHeight="1" x14ac:dyDescent="0.25">
      <c r="A5" s="232" t="s">
        <v>211</v>
      </c>
      <c r="B5" s="232"/>
      <c r="C5" s="232"/>
      <c r="D5" s="232"/>
      <c r="E5" s="25"/>
      <c r="F5" s="25"/>
      <c r="G5" s="30"/>
      <c r="H5" s="30"/>
      <c r="I5" s="30"/>
      <c r="J5" s="98"/>
    </row>
    <row r="6" spans="1:15" x14ac:dyDescent="0.25">
      <c r="A6" s="36" t="s">
        <v>167</v>
      </c>
    </row>
    <row r="7" spans="1:15" s="13" customFormat="1" ht="28.5" customHeight="1" x14ac:dyDescent="0.25">
      <c r="A7" s="73" t="s">
        <v>199</v>
      </c>
      <c r="B7" s="231" t="s">
        <v>195</v>
      </c>
      <c r="C7" s="231"/>
      <c r="D7" s="186">
        <v>44926</v>
      </c>
      <c r="E7" s="184" t="s">
        <v>212</v>
      </c>
      <c r="F7" s="226" t="s">
        <v>242</v>
      </c>
      <c r="G7" s="226"/>
      <c r="H7" s="226"/>
      <c r="I7" s="30"/>
      <c r="J7" s="22"/>
      <c r="K7" s="72"/>
      <c r="L7" s="59"/>
      <c r="M7" s="59"/>
      <c r="N7" s="59"/>
      <c r="O7" s="59"/>
    </row>
    <row r="8" spans="1:15" s="13" customFormat="1" ht="59.25" customHeight="1" x14ac:dyDescent="0.25">
      <c r="A8" s="232" t="s">
        <v>196</v>
      </c>
      <c r="B8" s="232"/>
      <c r="C8" s="232"/>
      <c r="D8" s="232"/>
      <c r="E8" s="25"/>
      <c r="F8" s="25"/>
      <c r="G8" s="30"/>
      <c r="H8" s="30"/>
      <c r="I8" s="30"/>
      <c r="J8" s="98"/>
    </row>
    <row r="9" spans="1:15" s="13" customFormat="1" ht="26.25" customHeight="1" x14ac:dyDescent="0.25">
      <c r="A9" s="229" t="s">
        <v>198</v>
      </c>
      <c r="B9" s="229"/>
      <c r="C9" s="229"/>
      <c r="D9" s="229"/>
      <c r="E9" s="25"/>
      <c r="F9" s="25"/>
      <c r="G9" s="30"/>
      <c r="H9" s="30"/>
      <c r="I9" s="30"/>
      <c r="J9" s="98"/>
    </row>
    <row r="10" spans="1:15" s="47" customFormat="1" ht="18" customHeight="1" x14ac:dyDescent="0.25">
      <c r="A10" s="111"/>
      <c r="B10" s="230"/>
      <c r="C10" s="230"/>
      <c r="D10" s="230"/>
      <c r="E10" s="46"/>
      <c r="F10" s="46"/>
      <c r="G10" s="29"/>
      <c r="H10" s="29"/>
      <c r="I10" s="29"/>
      <c r="J10" s="22"/>
    </row>
    <row r="11" spans="1:15" s="47" customFormat="1" ht="40.5" customHeight="1" x14ac:dyDescent="0.25">
      <c r="A11" s="111"/>
      <c r="B11" s="230"/>
      <c r="C11" s="230"/>
      <c r="D11" s="230"/>
      <c r="E11" s="46"/>
      <c r="F11" s="46"/>
      <c r="G11" s="29"/>
      <c r="H11" s="29"/>
      <c r="I11" s="29"/>
      <c r="J11" s="22"/>
    </row>
    <row r="12" spans="1:15" s="47" customFormat="1" ht="17.25" customHeight="1" x14ac:dyDescent="0.25">
      <c r="A12" s="46"/>
      <c r="B12" s="46"/>
      <c r="C12" s="46"/>
      <c r="D12" s="20"/>
      <c r="E12" s="46"/>
      <c r="F12" s="46"/>
      <c r="G12" s="29"/>
      <c r="H12" s="29"/>
      <c r="I12" s="29"/>
      <c r="J12" s="22"/>
    </row>
    <row r="13" spans="1:15" s="13" customFormat="1" ht="19.5" customHeight="1" x14ac:dyDescent="0.25">
      <c r="A13" s="227" t="s">
        <v>136</v>
      </c>
      <c r="B13" s="227"/>
      <c r="C13" s="227"/>
      <c r="D13" s="227"/>
      <c r="E13" s="25"/>
      <c r="F13" s="25"/>
      <c r="G13" s="30"/>
      <c r="H13" s="30"/>
      <c r="I13" s="30"/>
      <c r="J13" s="98"/>
    </row>
    <row r="14" spans="1:15" s="13" customFormat="1" ht="32.25" customHeight="1" x14ac:dyDescent="0.25">
      <c r="A14" s="56">
        <v>1</v>
      </c>
      <c r="B14" s="220" t="s">
        <v>197</v>
      </c>
      <c r="C14" s="220"/>
      <c r="D14" s="220"/>
      <c r="E14" s="25"/>
      <c r="F14" s="25"/>
      <c r="G14" s="30"/>
      <c r="H14" s="30"/>
      <c r="I14" s="30"/>
      <c r="J14" s="48"/>
      <c r="K14" s="48"/>
      <c r="L14" s="48"/>
      <c r="M14" s="48"/>
      <c r="N14" s="48"/>
    </row>
    <row r="15" spans="1:15" s="13" customFormat="1" ht="37.5" customHeight="1" x14ac:dyDescent="0.25">
      <c r="A15" s="56">
        <v>2</v>
      </c>
      <c r="B15" s="220" t="s">
        <v>213</v>
      </c>
      <c r="C15" s="220"/>
      <c r="D15" s="220"/>
      <c r="E15" s="25"/>
      <c r="F15" s="25"/>
      <c r="G15" s="30"/>
      <c r="H15" s="30"/>
      <c r="I15" s="30"/>
      <c r="J15" s="100"/>
    </row>
    <row r="16" spans="1:15" s="13" customFormat="1" ht="77.25" customHeight="1" x14ac:dyDescent="0.25">
      <c r="A16" s="56">
        <v>3</v>
      </c>
      <c r="B16" s="213" t="s">
        <v>214</v>
      </c>
      <c r="C16" s="213"/>
      <c r="D16" s="213"/>
      <c r="E16" s="25"/>
      <c r="F16" s="25"/>
      <c r="G16" s="30"/>
      <c r="H16" s="30"/>
      <c r="I16" s="30"/>
      <c r="J16" s="100"/>
      <c r="K16" s="59"/>
      <c r="L16" s="59"/>
      <c r="M16" s="59"/>
      <c r="N16" s="59"/>
    </row>
    <row r="17" spans="1:15" s="13" customFormat="1" x14ac:dyDescent="0.25">
      <c r="B17" s="25"/>
      <c r="C17" s="25"/>
      <c r="D17" s="48"/>
      <c r="E17" s="25"/>
      <c r="F17" s="25"/>
      <c r="G17" s="30"/>
      <c r="H17" s="30"/>
      <c r="I17" s="30"/>
      <c r="J17" s="98"/>
    </row>
    <row r="18" spans="1:15" s="13" customFormat="1" x14ac:dyDescent="0.25">
      <c r="B18" s="25"/>
      <c r="C18" s="25"/>
      <c r="D18" s="48"/>
      <c r="E18" s="25"/>
      <c r="F18" s="25"/>
      <c r="G18" s="30"/>
      <c r="H18" s="30"/>
      <c r="I18" s="30"/>
      <c r="J18" s="98"/>
    </row>
    <row r="19" spans="1:15" s="13" customFormat="1" x14ac:dyDescent="0.25">
      <c r="B19" s="25"/>
      <c r="C19" s="25"/>
      <c r="D19" s="48"/>
      <c r="E19" s="25"/>
      <c r="F19" s="25"/>
      <c r="G19" s="155"/>
      <c r="H19" s="155"/>
      <c r="I19" s="155"/>
      <c r="J19" s="98"/>
    </row>
    <row r="20" spans="1:15" s="13" customFormat="1" x14ac:dyDescent="0.25">
      <c r="B20" s="25"/>
      <c r="C20" s="25"/>
      <c r="D20" s="48"/>
      <c r="E20" s="25"/>
      <c r="F20" s="25"/>
      <c r="G20" s="155"/>
      <c r="H20" s="155"/>
      <c r="I20" s="155"/>
      <c r="J20" s="98"/>
    </row>
    <row r="21" spans="1:15" s="13" customFormat="1" ht="13.8" thickBot="1" x14ac:dyDescent="0.3">
      <c r="B21" s="25"/>
      <c r="C21" s="25"/>
      <c r="D21" s="48"/>
      <c r="E21" s="25"/>
      <c r="F21" s="25"/>
      <c r="G21" s="30"/>
      <c r="H21" s="30"/>
      <c r="I21" s="30"/>
      <c r="J21" s="98"/>
    </row>
    <row r="22" spans="1:15" s="13" customFormat="1" ht="13.8" thickBot="1" x14ac:dyDescent="0.3">
      <c r="A22" s="13" t="s">
        <v>204</v>
      </c>
      <c r="B22" s="25"/>
      <c r="C22" s="25"/>
      <c r="D22" s="128"/>
      <c r="E22" s="50"/>
      <c r="F22" s="50"/>
      <c r="G22" s="96"/>
      <c r="H22" s="30"/>
      <c r="I22" s="30"/>
      <c r="J22" s="98"/>
    </row>
    <row r="23" spans="1:15" s="13" customFormat="1" ht="13.8" thickBot="1" x14ac:dyDescent="0.3">
      <c r="A23" s="13" t="s">
        <v>1</v>
      </c>
      <c r="B23" s="25"/>
      <c r="C23" s="25"/>
      <c r="D23" s="128"/>
      <c r="E23" s="50"/>
      <c r="F23" s="50"/>
      <c r="G23" s="96"/>
      <c r="H23" s="30"/>
      <c r="I23" s="30"/>
      <c r="J23" s="98"/>
      <c r="K23" s="44"/>
      <c r="L23" s="44"/>
    </row>
    <row r="24" spans="1:15" s="13" customFormat="1" ht="13.8" thickBot="1" x14ac:dyDescent="0.3">
      <c r="A24" s="13" t="s">
        <v>2</v>
      </c>
      <c r="B24" s="25"/>
      <c r="C24" s="25"/>
      <c r="D24" s="128"/>
      <c r="E24" s="50"/>
      <c r="F24" s="50"/>
      <c r="G24" s="96"/>
      <c r="H24" s="30"/>
      <c r="I24" s="30"/>
      <c r="J24" s="98"/>
      <c r="K24" s="44"/>
      <c r="L24" s="44"/>
    </row>
    <row r="25" spans="1:15" s="13" customFormat="1" ht="13.8" thickBot="1" x14ac:dyDescent="0.3">
      <c r="A25" s="13" t="s">
        <v>187</v>
      </c>
      <c r="B25" s="25"/>
      <c r="C25" s="25"/>
      <c r="D25" s="102"/>
      <c r="E25" s="50"/>
      <c r="F25" s="50"/>
      <c r="G25" s="96"/>
      <c r="H25" s="30"/>
      <c r="I25" s="30"/>
      <c r="J25" s="98"/>
      <c r="K25" s="60"/>
      <c r="L25" s="45"/>
    </row>
    <row r="26" spans="1:15" s="13" customFormat="1" ht="27.75" customHeight="1" thickBot="1" x14ac:dyDescent="0.3">
      <c r="A26" s="214" t="s">
        <v>139</v>
      </c>
      <c r="B26" s="214"/>
      <c r="C26" s="214"/>
      <c r="D26" s="48"/>
      <c r="E26" s="25"/>
      <c r="F26" s="25"/>
      <c r="G26" s="30"/>
      <c r="H26" s="30"/>
      <c r="I26" s="30"/>
      <c r="J26" s="98"/>
    </row>
    <row r="27" spans="1:15" s="13" customFormat="1" ht="13.8" thickBot="1" x14ac:dyDescent="0.3">
      <c r="B27" s="53" t="s">
        <v>137</v>
      </c>
      <c r="C27" s="25"/>
      <c r="D27" s="129"/>
      <c r="E27" s="25"/>
      <c r="F27" s="25"/>
      <c r="G27" s="30"/>
      <c r="H27" s="30"/>
      <c r="I27" s="30"/>
      <c r="J27" s="98"/>
    </row>
    <row r="28" spans="1:15" s="13" customFormat="1" ht="13.8" thickBot="1" x14ac:dyDescent="0.3">
      <c r="A28" s="36"/>
      <c r="B28" s="53" t="s">
        <v>117</v>
      </c>
      <c r="C28" s="25"/>
      <c r="D28" s="129"/>
      <c r="E28" s="25"/>
      <c r="F28" s="25"/>
      <c r="G28" s="30"/>
      <c r="H28" s="30"/>
      <c r="I28" s="30"/>
      <c r="J28" s="98"/>
    </row>
    <row r="29" spans="1:15" s="13" customFormat="1" ht="13.8" thickBot="1" x14ac:dyDescent="0.3">
      <c r="A29" s="36"/>
      <c r="B29" s="53" t="s">
        <v>138</v>
      </c>
      <c r="C29" s="25"/>
      <c r="D29" s="129"/>
      <c r="E29" s="25"/>
      <c r="F29" s="25"/>
      <c r="G29" s="30"/>
      <c r="H29" s="30"/>
      <c r="I29" s="30"/>
      <c r="J29" s="98"/>
    </row>
    <row r="30" spans="1:15" s="13" customFormat="1" x14ac:dyDescent="0.25">
      <c r="A30" s="36"/>
      <c r="B30" s="53"/>
      <c r="C30" s="25"/>
      <c r="D30" s="57"/>
      <c r="E30" s="25"/>
      <c r="F30" s="25"/>
      <c r="G30" s="30"/>
      <c r="H30" s="30"/>
      <c r="I30" s="30"/>
      <c r="J30" s="98"/>
    </row>
    <row r="31" spans="1:15" s="13" customFormat="1" ht="90.75" customHeight="1" thickBot="1" x14ac:dyDescent="0.3">
      <c r="A31" s="221" t="s">
        <v>243</v>
      </c>
      <c r="B31" s="221"/>
      <c r="C31" s="221"/>
      <c r="D31" s="221"/>
      <c r="E31" s="221"/>
      <c r="F31" s="178"/>
      <c r="G31" s="67"/>
      <c r="H31" s="67"/>
      <c r="I31" s="67"/>
      <c r="J31" s="98"/>
    </row>
    <row r="32" spans="1:15" s="13" customFormat="1" ht="31.95" customHeight="1" thickBot="1" x14ac:dyDescent="0.35">
      <c r="A32" s="67"/>
      <c r="B32" s="67"/>
      <c r="C32" s="185"/>
      <c r="D32" s="215"/>
      <c r="E32" s="197" t="s">
        <v>244</v>
      </c>
      <c r="F32" s="197" t="s">
        <v>244</v>
      </c>
      <c r="G32" s="197" t="s">
        <v>245</v>
      </c>
      <c r="H32" s="222" t="s">
        <v>239</v>
      </c>
      <c r="I32" s="223"/>
      <c r="J32" s="223"/>
      <c r="L32" s="61"/>
      <c r="M32" s="61"/>
      <c r="N32" s="61"/>
      <c r="O32" s="61"/>
    </row>
    <row r="33" spans="1:15" s="13" customFormat="1" ht="18" customHeight="1" thickBot="1" x14ac:dyDescent="0.35">
      <c r="B33" s="25"/>
      <c r="C33" s="25"/>
      <c r="D33" s="215"/>
      <c r="E33" s="203">
        <f>$D$7</f>
        <v>44926</v>
      </c>
      <c r="F33" s="204" t="s">
        <v>236</v>
      </c>
      <c r="G33" s="205" t="s">
        <v>238</v>
      </c>
      <c r="H33" s="182"/>
      <c r="I33" s="224"/>
      <c r="J33" s="225"/>
      <c r="L33" s="61"/>
      <c r="M33" s="61"/>
      <c r="N33" s="61"/>
      <c r="O33" s="61"/>
    </row>
    <row r="34" spans="1:15" s="13" customFormat="1" ht="25.2" customHeight="1" x14ac:dyDescent="0.3">
      <c r="B34" s="25"/>
      <c r="C34" s="25"/>
      <c r="D34" s="127"/>
      <c r="E34" s="196" t="s">
        <v>222</v>
      </c>
      <c r="F34" s="196" t="s">
        <v>223</v>
      </c>
      <c r="G34" s="196" t="s">
        <v>220</v>
      </c>
      <c r="H34" s="201" t="str">
        <f>IF(I33="", "***ERROR  YOU MUST FILL OUT AN AMOUNT ABOVE***", "")</f>
        <v>***ERROR  YOU MUST FILL OUT AN AMOUNT ABOVE***</v>
      </c>
      <c r="I34" s="201"/>
      <c r="J34" s="183"/>
      <c r="K34" s="181"/>
      <c r="L34" s="61"/>
      <c r="M34" s="61"/>
      <c r="N34" s="61"/>
      <c r="O34" s="61"/>
    </row>
    <row r="35" spans="1:15" s="1" customFormat="1" ht="19.5" customHeight="1" x14ac:dyDescent="0.3">
      <c r="A35" s="1" t="s">
        <v>149</v>
      </c>
      <c r="E35" s="202" t="str">
        <f>IF(ROUND(E49,2)=(ROUND(E63,2)),"YES","NO")</f>
        <v>YES</v>
      </c>
      <c r="F35" s="202" t="str">
        <f>IF(ROUND(F49,2)=(ROUND(F63,2)),"YES","NO")</f>
        <v>YES</v>
      </c>
      <c r="H35" s="219" t="s">
        <v>210</v>
      </c>
      <c r="I35" s="219"/>
      <c r="J35" s="219"/>
      <c r="K35" s="219"/>
    </row>
    <row r="36" spans="1:15" s="1" customFormat="1" ht="21.75" customHeight="1" x14ac:dyDescent="0.25">
      <c r="A36" s="53" t="s">
        <v>168</v>
      </c>
      <c r="C36" s="18"/>
      <c r="D36" s="16"/>
      <c r="E36" s="19"/>
      <c r="F36" s="19"/>
      <c r="G36" s="11"/>
      <c r="H36" s="218" t="str">
        <f>IF(ROUND($I$33,2)=ROUND($E$57,2),"YES",CONCATENATE("ERROR-Must explain in yellow box below-OFF BY $"," ",ROUND(($I$33-$E$57),2)))</f>
        <v>YES</v>
      </c>
      <c r="I36" s="218"/>
      <c r="J36" s="218"/>
      <c r="K36" s="218"/>
    </row>
    <row r="37" spans="1:15" s="1" customFormat="1" ht="12.75" customHeight="1" x14ac:dyDescent="0.25">
      <c r="B37" s="17"/>
      <c r="C37" s="18"/>
      <c r="D37" s="16"/>
      <c r="E37" s="19"/>
      <c r="F37" s="19"/>
      <c r="G37" s="31"/>
      <c r="H37" s="207" t="s">
        <v>237</v>
      </c>
      <c r="I37" s="208"/>
      <c r="J37" s="208"/>
      <c r="K37" s="208"/>
    </row>
    <row r="38" spans="1:15" s="1" customFormat="1" ht="40.200000000000003" customHeight="1" thickBot="1" x14ac:dyDescent="0.3">
      <c r="B38" s="17"/>
      <c r="C38" s="18"/>
      <c r="D38" s="16"/>
      <c r="E38" s="31"/>
      <c r="F38" s="31"/>
      <c r="G38" s="31"/>
      <c r="H38" s="209"/>
      <c r="I38" s="209"/>
      <c r="J38" s="209"/>
      <c r="K38" s="209"/>
      <c r="L38" s="180"/>
    </row>
    <row r="39" spans="1:15" s="62" customFormat="1" ht="66.599999999999994" customHeight="1" thickBot="1" x14ac:dyDescent="0.3">
      <c r="B39" s="17" t="s">
        <v>24</v>
      </c>
      <c r="C39" s="18" t="s">
        <v>123</v>
      </c>
      <c r="D39" s="16" t="s">
        <v>129</v>
      </c>
      <c r="E39" s="216" t="str">
        <f>IF(AND((E35="yes"),(F35="YES")),"",CONCATENATE("THIS PARISH REPORT IS NOT IN BALANCE - PLEASE CORRECT BEFORE SENDING
DEC. 2022 diff =  $", ROUND(SUM(E49-E63), 4),"  ",
"DEC. 2021 diff = $", ROUND(SUM(F49-F63), 4)))</f>
        <v/>
      </c>
      <c r="F39" s="217"/>
      <c r="G39" s="31"/>
      <c r="H39" s="210" t="s">
        <v>209</v>
      </c>
      <c r="I39" s="211"/>
      <c r="J39" s="211"/>
      <c r="K39" s="212"/>
      <c r="L39" s="63"/>
    </row>
    <row r="40" spans="1:15" s="62" customFormat="1" ht="7.95" customHeight="1" x14ac:dyDescent="0.25">
      <c r="B40" s="13"/>
      <c r="C40" s="13"/>
      <c r="D40" s="64"/>
      <c r="E40" s="51"/>
      <c r="F40" s="51"/>
      <c r="G40" s="30"/>
      <c r="H40" s="206"/>
      <c r="I40" s="206"/>
      <c r="J40" s="206"/>
      <c r="K40" s="206"/>
    </row>
    <row r="41" spans="1:15" s="62" customFormat="1" x14ac:dyDescent="0.25">
      <c r="B41" s="13"/>
      <c r="C41" s="13"/>
      <c r="D41" s="13"/>
      <c r="E41" s="51"/>
      <c r="F41" s="51"/>
      <c r="G41" s="30"/>
      <c r="H41" s="123" t="s">
        <v>191</v>
      </c>
      <c r="K41" s="124"/>
      <c r="L41" s="123"/>
      <c r="M41" s="123"/>
    </row>
    <row r="42" spans="1:15" s="68" customFormat="1" x14ac:dyDescent="0.25">
      <c r="A42" s="78" t="s">
        <v>148</v>
      </c>
      <c r="B42" s="25"/>
      <c r="C42" s="25"/>
      <c r="D42" s="48"/>
      <c r="E42" s="51"/>
      <c r="F42" s="51"/>
      <c r="G42" s="30"/>
      <c r="H42" s="112"/>
      <c r="I42" s="112"/>
      <c r="J42" s="112"/>
      <c r="K42" s="112"/>
    </row>
    <row r="43" spans="1:15" s="62" customFormat="1" x14ac:dyDescent="0.25">
      <c r="A43" s="26"/>
      <c r="B43" s="77" t="s">
        <v>173</v>
      </c>
      <c r="C43" s="13"/>
      <c r="D43" s="65" t="s">
        <v>185</v>
      </c>
      <c r="E43" s="175"/>
      <c r="F43" s="175"/>
      <c r="G43" s="30"/>
      <c r="H43" s="112"/>
      <c r="I43" s="112"/>
      <c r="J43" s="112"/>
      <c r="K43" s="112"/>
    </row>
    <row r="44" spans="1:15" s="62" customFormat="1" x14ac:dyDescent="0.25">
      <c r="A44" s="26"/>
      <c r="B44" s="77" t="s">
        <v>174</v>
      </c>
      <c r="C44" s="13"/>
      <c r="D44" s="65" t="s">
        <v>186</v>
      </c>
      <c r="E44" s="175"/>
      <c r="F44" s="175"/>
      <c r="G44" s="30"/>
      <c r="H44" s="113"/>
      <c r="I44" s="112"/>
      <c r="J44" s="112"/>
      <c r="K44" s="112"/>
    </row>
    <row r="45" spans="1:15" s="62" customFormat="1" ht="14.25" customHeight="1" x14ac:dyDescent="0.25">
      <c r="A45" s="26"/>
      <c r="B45" s="77" t="s">
        <v>175</v>
      </c>
      <c r="C45" s="13"/>
      <c r="D45" s="65" t="s">
        <v>151</v>
      </c>
      <c r="E45" s="175"/>
      <c r="F45" s="175"/>
      <c r="G45" s="30"/>
      <c r="H45" s="113"/>
      <c r="I45" s="112"/>
      <c r="J45" s="112"/>
      <c r="K45" s="112"/>
    </row>
    <row r="46" spans="1:15" s="62" customFormat="1" x14ac:dyDescent="0.25">
      <c r="A46" s="26"/>
      <c r="B46" s="77" t="s">
        <v>176</v>
      </c>
      <c r="C46" s="13"/>
      <c r="D46" s="65" t="s">
        <v>152</v>
      </c>
      <c r="E46" s="130"/>
      <c r="F46" s="175"/>
      <c r="G46" s="30"/>
      <c r="H46" s="113"/>
      <c r="I46" s="112"/>
      <c r="J46" s="112"/>
      <c r="K46" s="112"/>
    </row>
    <row r="47" spans="1:15" s="62" customFormat="1" x14ac:dyDescent="0.25">
      <c r="A47" s="26"/>
      <c r="B47" s="77" t="s">
        <v>177</v>
      </c>
      <c r="C47" s="13"/>
      <c r="D47" s="65" t="s">
        <v>153</v>
      </c>
      <c r="E47" s="130"/>
      <c r="F47" s="175"/>
      <c r="G47" s="30"/>
      <c r="H47" s="113"/>
      <c r="I47" s="112"/>
      <c r="J47" s="112"/>
      <c r="K47" s="112"/>
    </row>
    <row r="48" spans="1:15" s="62" customFormat="1" x14ac:dyDescent="0.25">
      <c r="A48" s="26"/>
      <c r="B48" s="77" t="s">
        <v>178</v>
      </c>
      <c r="C48" s="13"/>
      <c r="D48" s="65" t="s">
        <v>208</v>
      </c>
      <c r="E48" s="103"/>
      <c r="F48" s="103"/>
      <c r="G48" s="30"/>
      <c r="H48" s="113"/>
      <c r="I48" s="112"/>
      <c r="J48" s="112"/>
      <c r="K48" s="112"/>
    </row>
    <row r="49" spans="1:251" s="68" customFormat="1" ht="13.8" thickBot="1" x14ac:dyDescent="0.3">
      <c r="A49" s="78"/>
      <c r="B49" s="79"/>
      <c r="C49" s="25"/>
      <c r="D49" s="38" t="s">
        <v>158</v>
      </c>
      <c r="E49" s="80">
        <f>SUM(E43:E48)</f>
        <v>0</v>
      </c>
      <c r="F49" s="80">
        <f>SUM(F43:F48)</f>
        <v>0</v>
      </c>
      <c r="G49" s="30"/>
      <c r="H49" s="113"/>
      <c r="I49" s="112"/>
      <c r="J49" s="112"/>
      <c r="K49" s="112"/>
    </row>
    <row r="50" spans="1:251" s="62" customFormat="1" ht="13.8" thickTop="1" x14ac:dyDescent="0.25">
      <c r="A50" s="26"/>
      <c r="B50" s="77" t="s">
        <v>179</v>
      </c>
      <c r="C50" s="13"/>
      <c r="D50" s="65" t="s">
        <v>205</v>
      </c>
      <c r="E50" s="132"/>
      <c r="F50" s="133"/>
      <c r="G50" s="30"/>
      <c r="H50" s="113"/>
      <c r="I50" s="112"/>
      <c r="J50" s="112"/>
      <c r="K50" s="112"/>
    </row>
    <row r="51" spans="1:251" s="62" customFormat="1" x14ac:dyDescent="0.25">
      <c r="A51" s="26"/>
      <c r="B51" s="77" t="s">
        <v>180</v>
      </c>
      <c r="C51" s="13"/>
      <c r="D51" s="65" t="s">
        <v>154</v>
      </c>
      <c r="E51" s="131"/>
      <c r="F51" s="175"/>
      <c r="G51" s="30"/>
      <c r="H51" s="112"/>
      <c r="I51" s="112"/>
      <c r="J51" s="112"/>
      <c r="K51" s="112"/>
    </row>
    <row r="52" spans="1:251" s="62" customFormat="1" x14ac:dyDescent="0.25">
      <c r="A52" s="26"/>
      <c r="B52" s="77" t="s">
        <v>181</v>
      </c>
      <c r="C52" s="13"/>
      <c r="D52" s="65" t="s">
        <v>155</v>
      </c>
      <c r="E52" s="131"/>
      <c r="F52" s="175"/>
      <c r="G52" s="30"/>
      <c r="H52" s="112"/>
      <c r="I52" s="112"/>
      <c r="J52" s="112"/>
      <c r="K52" s="112"/>
    </row>
    <row r="53" spans="1:251" s="62" customFormat="1" x14ac:dyDescent="0.25">
      <c r="A53" s="26"/>
      <c r="B53" s="189" t="s">
        <v>216</v>
      </c>
      <c r="C53" s="13"/>
      <c r="D53" s="65" t="s">
        <v>206</v>
      </c>
      <c r="E53" s="131"/>
      <c r="F53" s="175"/>
      <c r="G53" s="30"/>
      <c r="H53" s="112"/>
      <c r="I53" s="112"/>
      <c r="J53" s="112"/>
      <c r="K53" s="112"/>
    </row>
    <row r="54" spans="1:251" s="62" customFormat="1" x14ac:dyDescent="0.25">
      <c r="A54" s="26"/>
      <c r="B54" s="77" t="s">
        <v>182</v>
      </c>
      <c r="C54" s="13"/>
      <c r="D54" s="65" t="s">
        <v>169</v>
      </c>
      <c r="E54" s="131"/>
      <c r="F54" s="175"/>
      <c r="G54" s="30"/>
      <c r="H54" s="112"/>
      <c r="I54" s="112"/>
      <c r="J54" s="112"/>
      <c r="K54" s="112"/>
    </row>
    <row r="55" spans="1:251" s="62" customFormat="1" x14ac:dyDescent="0.25">
      <c r="A55" s="26"/>
      <c r="B55" s="77" t="s">
        <v>183</v>
      </c>
      <c r="C55" s="13"/>
      <c r="D55" s="65" t="s">
        <v>207</v>
      </c>
      <c r="E55" s="131"/>
      <c r="F55" s="175"/>
      <c r="G55" s="30"/>
      <c r="H55" s="112"/>
      <c r="I55" s="112"/>
      <c r="J55" s="112"/>
      <c r="K55" s="112"/>
    </row>
    <row r="56" spans="1:251" s="68" customFormat="1" x14ac:dyDescent="0.25">
      <c r="A56" s="78"/>
      <c r="B56" s="79"/>
      <c r="C56" s="25"/>
      <c r="D56" s="38" t="s">
        <v>159</v>
      </c>
      <c r="E56" s="81">
        <f>SUM(E50:E55)</f>
        <v>0</v>
      </c>
      <c r="F56" s="81">
        <f>SUM(F50:F55)</f>
        <v>0</v>
      </c>
      <c r="G56" s="30"/>
      <c r="H56" s="112"/>
      <c r="I56" s="112"/>
      <c r="J56" s="112"/>
      <c r="K56" s="112"/>
      <c r="IP56" s="49"/>
      <c r="IQ56" s="49"/>
    </row>
    <row r="57" spans="1:251" s="62" customFormat="1" x14ac:dyDescent="0.25">
      <c r="A57" s="26"/>
      <c r="B57" s="77" t="s">
        <v>184</v>
      </c>
      <c r="C57" s="13"/>
      <c r="D57" s="65" t="s">
        <v>224</v>
      </c>
      <c r="E57" s="133"/>
      <c r="F57" s="133"/>
      <c r="G57" s="30"/>
      <c r="H57" s="112"/>
      <c r="I57" s="112"/>
      <c r="J57" s="112"/>
      <c r="K57" s="112"/>
    </row>
    <row r="58" spans="1:251" s="68" customFormat="1" x14ac:dyDescent="0.25">
      <c r="A58" s="78"/>
      <c r="B58" s="30"/>
      <c r="C58" s="25"/>
      <c r="D58" s="48" t="s">
        <v>166</v>
      </c>
      <c r="E58" s="49"/>
      <c r="F58" s="49"/>
      <c r="G58" s="30"/>
      <c r="H58" s="112"/>
      <c r="I58" s="112"/>
      <c r="J58" s="112"/>
      <c r="K58" s="112"/>
    </row>
    <row r="59" spans="1:251" s="68" customFormat="1" x14ac:dyDescent="0.25">
      <c r="A59" s="78"/>
      <c r="B59" s="30"/>
      <c r="C59" s="25"/>
      <c r="D59" s="82" t="s">
        <v>160</v>
      </c>
      <c r="E59" s="49">
        <f>E168</f>
        <v>0</v>
      </c>
      <c r="F59" s="49">
        <f>F168</f>
        <v>0</v>
      </c>
      <c r="G59" s="49">
        <f>G168</f>
        <v>0</v>
      </c>
      <c r="H59" s="112"/>
      <c r="I59" s="112"/>
      <c r="J59" s="112"/>
      <c r="K59" s="112"/>
    </row>
    <row r="60" spans="1:251" s="68" customFormat="1" x14ac:dyDescent="0.25">
      <c r="A60" s="78"/>
      <c r="B60" s="30"/>
      <c r="C60" s="25"/>
      <c r="D60" s="82" t="s">
        <v>12</v>
      </c>
      <c r="E60" s="49">
        <f>E275</f>
        <v>0</v>
      </c>
      <c r="F60" s="49">
        <f>F275</f>
        <v>0</v>
      </c>
      <c r="G60" s="49">
        <f>G275</f>
        <v>0</v>
      </c>
      <c r="H60" s="112"/>
      <c r="I60" s="112"/>
      <c r="J60" s="112"/>
      <c r="K60" s="112"/>
    </row>
    <row r="61" spans="1:251" s="68" customFormat="1" x14ac:dyDescent="0.25">
      <c r="A61" s="78"/>
      <c r="B61" s="30"/>
      <c r="C61" s="25"/>
      <c r="D61" s="82" t="s">
        <v>133</v>
      </c>
      <c r="E61" s="49">
        <f>E280</f>
        <v>0</v>
      </c>
      <c r="F61" s="49">
        <f>F280</f>
        <v>0</v>
      </c>
      <c r="G61" s="49">
        <f>G280</f>
        <v>0</v>
      </c>
      <c r="H61" s="112"/>
      <c r="I61" s="112"/>
      <c r="J61" s="112"/>
      <c r="K61" s="112"/>
    </row>
    <row r="62" spans="1:251" s="68" customFormat="1" x14ac:dyDescent="0.25">
      <c r="A62" s="78"/>
      <c r="B62" s="77" t="s">
        <v>184</v>
      </c>
      <c r="C62" s="25"/>
      <c r="D62" s="38" t="s">
        <v>162</v>
      </c>
      <c r="E62" s="81">
        <f>SUM(E57:E61)</f>
        <v>0</v>
      </c>
      <c r="F62" s="81">
        <f>SUM(F57:F61)</f>
        <v>0</v>
      </c>
      <c r="G62" s="30"/>
      <c r="H62" s="112"/>
      <c r="I62" s="112"/>
      <c r="J62" s="112"/>
      <c r="K62" s="112"/>
    </row>
    <row r="63" spans="1:251" s="68" customFormat="1" ht="13.8" thickBot="1" x14ac:dyDescent="0.3">
      <c r="A63" s="78"/>
      <c r="B63" s="30"/>
      <c r="C63" s="25"/>
      <c r="D63" s="38" t="s">
        <v>161</v>
      </c>
      <c r="E63" s="80">
        <f>E56+E62</f>
        <v>0</v>
      </c>
      <c r="F63" s="80">
        <f>F56+F62</f>
        <v>0</v>
      </c>
      <c r="G63" s="30"/>
      <c r="H63" s="112"/>
      <c r="I63" s="112"/>
      <c r="J63" s="112"/>
      <c r="K63" s="112"/>
    </row>
    <row r="64" spans="1:251" s="68" customFormat="1" ht="4.5" customHeight="1" thickTop="1" x14ac:dyDescent="0.25">
      <c r="A64" s="78"/>
      <c r="B64" s="179"/>
      <c r="C64" s="25"/>
      <c r="D64" s="38"/>
      <c r="E64" s="49"/>
      <c r="F64" s="49"/>
      <c r="G64" s="179"/>
      <c r="H64" s="112"/>
      <c r="I64" s="112"/>
      <c r="J64" s="112"/>
      <c r="K64" s="112"/>
    </row>
    <row r="65" spans="1:251" s="68" customFormat="1" ht="3.75" customHeight="1" x14ac:dyDescent="0.25">
      <c r="A65" s="78"/>
      <c r="B65" s="30"/>
      <c r="C65" s="25"/>
      <c r="D65" s="38"/>
      <c r="E65" s="49"/>
      <c r="F65" s="49"/>
      <c r="G65" s="30"/>
      <c r="H65" s="112"/>
      <c r="I65" s="112"/>
      <c r="J65" s="112"/>
      <c r="K65" s="112"/>
    </row>
    <row r="66" spans="1:251" s="25" customFormat="1" x14ac:dyDescent="0.25">
      <c r="A66" s="83" t="s">
        <v>134</v>
      </c>
      <c r="C66" s="84"/>
      <c r="D66" s="48"/>
      <c r="E66" s="85"/>
      <c r="F66" s="85"/>
      <c r="G66" s="30"/>
      <c r="H66" s="114"/>
      <c r="I66" s="114"/>
      <c r="J66" s="114"/>
      <c r="K66" s="114"/>
    </row>
    <row r="67" spans="1:251" s="11" customFormat="1" x14ac:dyDescent="0.25">
      <c r="B67" s="11">
        <v>1000</v>
      </c>
      <c r="C67" s="86" t="s">
        <v>3</v>
      </c>
      <c r="E67" s="28"/>
      <c r="F67" s="28"/>
      <c r="G67" s="69"/>
      <c r="H67" s="115"/>
      <c r="I67" s="115"/>
      <c r="J67" s="115"/>
      <c r="K67" s="115"/>
    </row>
    <row r="68" spans="1:251" s="27" customFormat="1" x14ac:dyDescent="0.25">
      <c r="B68" s="21">
        <v>1001</v>
      </c>
      <c r="C68" s="37">
        <v>1</v>
      </c>
      <c r="D68" s="22" t="s">
        <v>15</v>
      </c>
      <c r="E68" s="157"/>
      <c r="F68" s="177"/>
      <c r="G68" s="177"/>
      <c r="H68" s="116"/>
      <c r="I68" s="116"/>
      <c r="J68" s="116"/>
      <c r="K68" s="117"/>
      <c r="IP68" s="52"/>
    </row>
    <row r="69" spans="1:251" s="27" customFormat="1" x14ac:dyDescent="0.25">
      <c r="B69" s="21">
        <v>1002</v>
      </c>
      <c r="C69" s="37">
        <v>2</v>
      </c>
      <c r="D69" s="22" t="s">
        <v>16</v>
      </c>
      <c r="E69" s="157"/>
      <c r="F69" s="177"/>
      <c r="G69" s="177"/>
      <c r="H69" s="116"/>
      <c r="I69" s="116"/>
      <c r="J69" s="116"/>
      <c r="K69" s="117"/>
      <c r="IP69" s="52"/>
    </row>
    <row r="70" spans="1:251" s="27" customFormat="1" x14ac:dyDescent="0.25">
      <c r="B70" s="21">
        <v>1004</v>
      </c>
      <c r="C70" s="37">
        <v>3</v>
      </c>
      <c r="D70" s="22" t="s">
        <v>25</v>
      </c>
      <c r="E70" s="157"/>
      <c r="F70" s="177"/>
      <c r="G70" s="177"/>
      <c r="H70" s="116"/>
      <c r="I70" s="116"/>
      <c r="J70" s="116"/>
      <c r="K70" s="117"/>
      <c r="IP70" s="52"/>
    </row>
    <row r="71" spans="1:251" s="27" customFormat="1" x14ac:dyDescent="0.25">
      <c r="B71" s="21">
        <v>1005</v>
      </c>
      <c r="C71" s="37">
        <v>4</v>
      </c>
      <c r="D71" s="22" t="s">
        <v>19</v>
      </c>
      <c r="E71" s="157"/>
      <c r="F71" s="177"/>
      <c r="G71" s="177"/>
      <c r="H71" s="116"/>
      <c r="I71" s="116"/>
      <c r="J71" s="116"/>
      <c r="K71" s="117"/>
      <c r="IP71" s="52"/>
    </row>
    <row r="72" spans="1:251" s="27" customFormat="1" x14ac:dyDescent="0.25">
      <c r="B72" s="21">
        <v>1006</v>
      </c>
      <c r="C72" s="37">
        <v>5</v>
      </c>
      <c r="D72" s="22" t="s">
        <v>18</v>
      </c>
      <c r="E72" s="157"/>
      <c r="F72" s="177"/>
      <c r="G72" s="177"/>
      <c r="H72" s="116"/>
      <c r="I72" s="116"/>
      <c r="J72" s="116"/>
      <c r="K72" s="117"/>
      <c r="IP72" s="52"/>
    </row>
    <row r="73" spans="1:251" s="27" customFormat="1" x14ac:dyDescent="0.25">
      <c r="B73" s="21">
        <v>1007</v>
      </c>
      <c r="C73" s="37">
        <v>6</v>
      </c>
      <c r="D73" s="22" t="s">
        <v>26</v>
      </c>
      <c r="E73" s="157"/>
      <c r="F73" s="177"/>
      <c r="G73" s="177"/>
      <c r="H73" s="116"/>
      <c r="I73" s="116"/>
      <c r="J73" s="116"/>
      <c r="K73" s="117"/>
      <c r="IP73" s="52"/>
    </row>
    <row r="74" spans="1:251" s="27" customFormat="1" x14ac:dyDescent="0.25">
      <c r="B74" s="21">
        <v>1008</v>
      </c>
      <c r="C74" s="37">
        <v>7</v>
      </c>
      <c r="D74" s="22" t="s">
        <v>17</v>
      </c>
      <c r="E74" s="157"/>
      <c r="F74" s="177"/>
      <c r="G74" s="177"/>
      <c r="H74" s="116"/>
      <c r="I74" s="116"/>
      <c r="J74" s="116"/>
      <c r="K74" s="117"/>
      <c r="IP74" s="52"/>
    </row>
    <row r="75" spans="1:251" s="54" customFormat="1" x14ac:dyDescent="0.25">
      <c r="B75" s="21">
        <v>1009</v>
      </c>
      <c r="C75" s="187">
        <v>8</v>
      </c>
      <c r="D75" s="20" t="s">
        <v>188</v>
      </c>
      <c r="E75" s="158"/>
      <c r="F75" s="158"/>
      <c r="G75" s="158"/>
      <c r="H75" s="116"/>
      <c r="I75" s="116"/>
      <c r="J75" s="116"/>
      <c r="K75" s="118"/>
      <c r="IP75" s="52"/>
      <c r="IQ75" s="27"/>
    </row>
    <row r="76" spans="1:251" s="27" customFormat="1" x14ac:dyDescent="0.25">
      <c r="B76" s="21">
        <v>1010</v>
      </c>
      <c r="C76" s="37">
        <v>9</v>
      </c>
      <c r="D76" s="22" t="s">
        <v>27</v>
      </c>
      <c r="E76" s="157"/>
      <c r="F76" s="177"/>
      <c r="G76" s="177"/>
      <c r="H76" s="116"/>
      <c r="I76" s="116"/>
      <c r="J76" s="116"/>
      <c r="K76" s="117"/>
      <c r="IP76" s="52"/>
    </row>
    <row r="77" spans="1:251" s="27" customFormat="1" x14ac:dyDescent="0.25">
      <c r="B77" s="21">
        <v>1011</v>
      </c>
      <c r="C77" s="37">
        <v>10</v>
      </c>
      <c r="D77" s="22" t="s">
        <v>28</v>
      </c>
      <c r="E77" s="157"/>
      <c r="F77" s="177"/>
      <c r="G77" s="177"/>
      <c r="H77" s="116"/>
      <c r="I77" s="116"/>
      <c r="J77" s="116"/>
      <c r="K77" s="117"/>
      <c r="IP77" s="52"/>
    </row>
    <row r="78" spans="1:251" s="27" customFormat="1" x14ac:dyDescent="0.25">
      <c r="B78" s="21">
        <v>1012</v>
      </c>
      <c r="C78" s="37">
        <v>11</v>
      </c>
      <c r="D78" s="22" t="s">
        <v>29</v>
      </c>
      <c r="E78" s="157"/>
      <c r="F78" s="177"/>
      <c r="G78" s="177"/>
      <c r="H78" s="116"/>
      <c r="I78" s="116"/>
      <c r="J78" s="116"/>
      <c r="K78" s="117"/>
      <c r="IP78" s="52"/>
    </row>
    <row r="79" spans="1:251" s="27" customFormat="1" x14ac:dyDescent="0.25">
      <c r="B79" s="21">
        <v>1013</v>
      </c>
      <c r="C79" s="37">
        <v>12</v>
      </c>
      <c r="D79" s="22" t="s">
        <v>20</v>
      </c>
      <c r="E79" s="157"/>
      <c r="F79" s="177"/>
      <c r="G79" s="177"/>
      <c r="H79" s="119" t="s">
        <v>227</v>
      </c>
      <c r="I79" s="116"/>
      <c r="J79" s="116"/>
      <c r="K79" s="117"/>
      <c r="IP79" s="52"/>
    </row>
    <row r="80" spans="1:251" s="24" customFormat="1" x14ac:dyDescent="0.25">
      <c r="B80" s="23">
        <v>1100</v>
      </c>
      <c r="C80" s="23" t="s">
        <v>4</v>
      </c>
      <c r="E80" s="87"/>
      <c r="F80" s="87"/>
      <c r="G80" s="87"/>
      <c r="H80" s="115"/>
      <c r="I80" s="115"/>
      <c r="J80" s="115"/>
      <c r="K80" s="115"/>
      <c r="IP80" s="21"/>
      <c r="IQ80" s="21"/>
    </row>
    <row r="81" spans="2:11" s="27" customFormat="1" x14ac:dyDescent="0.25">
      <c r="B81" s="21">
        <v>1101</v>
      </c>
      <c r="C81" s="37">
        <v>14</v>
      </c>
      <c r="D81" s="22" t="s">
        <v>30</v>
      </c>
      <c r="E81" s="134"/>
      <c r="F81" s="177"/>
      <c r="G81" s="177"/>
      <c r="H81" s="116"/>
      <c r="I81" s="116"/>
      <c r="J81" s="116"/>
      <c r="K81" s="117"/>
    </row>
    <row r="82" spans="2:11" s="27" customFormat="1" x14ac:dyDescent="0.25">
      <c r="B82" s="21">
        <v>1102</v>
      </c>
      <c r="C82" s="37">
        <v>15</v>
      </c>
      <c r="D82" s="22" t="s">
        <v>31</v>
      </c>
      <c r="E82" s="134"/>
      <c r="F82" s="177"/>
      <c r="G82" s="177"/>
      <c r="H82" s="116"/>
      <c r="I82" s="116"/>
      <c r="J82" s="116"/>
      <c r="K82" s="117"/>
    </row>
    <row r="83" spans="2:11" s="27" customFormat="1" x14ac:dyDescent="0.25">
      <c r="B83" s="21">
        <v>1103</v>
      </c>
      <c r="C83" s="37">
        <v>16</v>
      </c>
      <c r="D83" s="22" t="s">
        <v>32</v>
      </c>
      <c r="E83" s="134"/>
      <c r="F83" s="177"/>
      <c r="G83" s="177"/>
      <c r="H83" s="116"/>
      <c r="I83" s="116"/>
      <c r="J83" s="116"/>
      <c r="K83" s="117"/>
    </row>
    <row r="84" spans="2:11" s="27" customFormat="1" x14ac:dyDescent="0.25">
      <c r="B84" s="21">
        <v>1104</v>
      </c>
      <c r="C84" s="37"/>
      <c r="D84" s="22" t="s">
        <v>33</v>
      </c>
      <c r="E84" s="134"/>
      <c r="F84" s="177"/>
      <c r="G84" s="177"/>
      <c r="H84" s="116"/>
      <c r="I84" s="116"/>
      <c r="J84" s="116"/>
      <c r="K84" s="117"/>
    </row>
    <row r="85" spans="2:11" s="27" customFormat="1" x14ac:dyDescent="0.25">
      <c r="B85" s="21">
        <v>1106</v>
      </c>
      <c r="C85" s="37">
        <v>17</v>
      </c>
      <c r="D85" s="22" t="s">
        <v>34</v>
      </c>
      <c r="E85" s="159"/>
      <c r="F85" s="177"/>
      <c r="G85" s="177"/>
      <c r="H85" s="116"/>
      <c r="I85" s="116"/>
      <c r="J85" s="116"/>
      <c r="K85" s="117"/>
    </row>
    <row r="86" spans="2:11" s="27" customFormat="1" x14ac:dyDescent="0.25">
      <c r="B86" s="21">
        <v>1109</v>
      </c>
      <c r="C86" s="37">
        <v>18</v>
      </c>
      <c r="D86" s="22" t="s">
        <v>21</v>
      </c>
      <c r="E86" s="134"/>
      <c r="F86" s="177"/>
      <c r="G86" s="177"/>
      <c r="H86" s="116"/>
      <c r="I86" s="116"/>
      <c r="J86" s="116"/>
      <c r="K86" s="117"/>
    </row>
    <row r="87" spans="2:11" s="23" customFormat="1" x14ac:dyDescent="0.25">
      <c r="C87" s="88"/>
      <c r="D87" s="89" t="s">
        <v>218</v>
      </c>
      <c r="E87" s="90">
        <f>SUM(E68:E86)</f>
        <v>0</v>
      </c>
      <c r="F87" s="90">
        <f>SUM(F68:F86)</f>
        <v>0</v>
      </c>
      <c r="G87" s="90">
        <f>SUM(G68:G86)</f>
        <v>0</v>
      </c>
      <c r="H87" s="119"/>
      <c r="I87" s="119"/>
      <c r="J87" s="119"/>
      <c r="K87" s="120"/>
    </row>
    <row r="88" spans="2:11" s="24" customFormat="1" x14ac:dyDescent="0.25">
      <c r="B88" s="23">
        <v>2000</v>
      </c>
      <c r="C88" s="23" t="s">
        <v>35</v>
      </c>
      <c r="E88" s="74"/>
      <c r="F88" s="74"/>
      <c r="G88" s="74"/>
      <c r="H88" s="115"/>
      <c r="I88" s="116"/>
      <c r="J88" s="116"/>
      <c r="K88" s="115"/>
    </row>
    <row r="89" spans="2:11" s="47" customFormat="1" ht="12.75" customHeight="1" x14ac:dyDescent="0.25">
      <c r="B89" s="21">
        <v>2001</v>
      </c>
      <c r="C89" s="37" t="s">
        <v>124</v>
      </c>
      <c r="D89" s="20" t="s">
        <v>36</v>
      </c>
      <c r="E89" s="160"/>
      <c r="F89" s="160"/>
      <c r="G89" s="160"/>
      <c r="H89" s="114"/>
      <c r="I89" s="116"/>
      <c r="J89" s="116"/>
      <c r="K89" s="114"/>
    </row>
    <row r="90" spans="2:11" s="27" customFormat="1" x14ac:dyDescent="0.25">
      <c r="B90" s="21">
        <v>2002</v>
      </c>
      <c r="C90" s="37">
        <v>23</v>
      </c>
      <c r="D90" s="22" t="s">
        <v>37</v>
      </c>
      <c r="E90" s="161"/>
      <c r="F90" s="177"/>
      <c r="G90" s="177"/>
      <c r="H90" s="117"/>
      <c r="I90" s="116"/>
      <c r="J90" s="116"/>
      <c r="K90" s="117"/>
    </row>
    <row r="91" spans="2:11" s="27" customFormat="1" x14ac:dyDescent="0.25">
      <c r="B91" s="21">
        <v>2003</v>
      </c>
      <c r="C91" s="37">
        <v>24</v>
      </c>
      <c r="D91" s="22" t="s">
        <v>38</v>
      </c>
      <c r="E91" s="161"/>
      <c r="F91" s="177"/>
      <c r="G91" s="177"/>
      <c r="H91" s="117"/>
      <c r="I91" s="116"/>
      <c r="J91" s="116"/>
      <c r="K91" s="117"/>
    </row>
    <row r="92" spans="2:11" s="27" customFormat="1" x14ac:dyDescent="0.25">
      <c r="B92" s="21">
        <v>2004</v>
      </c>
      <c r="C92" s="37">
        <v>25</v>
      </c>
      <c r="D92" s="22" t="s">
        <v>39</v>
      </c>
      <c r="E92" s="161"/>
      <c r="F92" s="177"/>
      <c r="G92" s="177"/>
      <c r="H92" s="117"/>
      <c r="I92" s="116"/>
      <c r="J92" s="116"/>
      <c r="K92" s="117"/>
    </row>
    <row r="93" spans="2:11" s="27" customFormat="1" x14ac:dyDescent="0.25">
      <c r="B93" s="21">
        <v>2005</v>
      </c>
      <c r="C93" s="37">
        <v>26</v>
      </c>
      <c r="D93" s="22" t="s">
        <v>40</v>
      </c>
      <c r="E93" s="161"/>
      <c r="F93" s="177"/>
      <c r="G93" s="177"/>
      <c r="H93" s="117"/>
      <c r="I93" s="116"/>
      <c r="J93" s="116"/>
      <c r="K93" s="117"/>
    </row>
    <row r="94" spans="2:11" s="27" customFormat="1" x14ac:dyDescent="0.25">
      <c r="B94" s="21">
        <v>2006</v>
      </c>
      <c r="C94" s="37">
        <v>27</v>
      </c>
      <c r="D94" s="22" t="s">
        <v>41</v>
      </c>
      <c r="E94" s="161"/>
      <c r="F94" s="177"/>
      <c r="G94" s="177"/>
      <c r="H94" s="117"/>
      <c r="I94" s="116"/>
      <c r="J94" s="116"/>
      <c r="K94" s="117"/>
    </row>
    <row r="95" spans="2:11" s="27" customFormat="1" x14ac:dyDescent="0.25">
      <c r="B95" s="21">
        <v>2007</v>
      </c>
      <c r="C95" s="37">
        <v>28</v>
      </c>
      <c r="D95" s="22" t="s">
        <v>42</v>
      </c>
      <c r="E95" s="161"/>
      <c r="F95" s="177"/>
      <c r="G95" s="177"/>
      <c r="H95" s="117"/>
      <c r="I95" s="116"/>
      <c r="J95" s="116"/>
      <c r="K95" s="117"/>
    </row>
    <row r="96" spans="2:11" s="27" customFormat="1" x14ac:dyDescent="0.25">
      <c r="B96" s="21">
        <v>2015</v>
      </c>
      <c r="C96" s="37">
        <v>29</v>
      </c>
      <c r="D96" s="22" t="s">
        <v>43</v>
      </c>
      <c r="E96" s="161"/>
      <c r="F96" s="177"/>
      <c r="G96" s="177"/>
      <c r="H96" s="120" t="s">
        <v>228</v>
      </c>
      <c r="I96" s="116"/>
      <c r="J96" s="116"/>
      <c r="K96" s="117"/>
    </row>
    <row r="97" spans="2:11" s="23" customFormat="1" x14ac:dyDescent="0.25">
      <c r="B97" s="23">
        <v>2100</v>
      </c>
      <c r="C97" s="23" t="s">
        <v>44</v>
      </c>
      <c r="D97" s="91"/>
      <c r="E97" s="71"/>
      <c r="F97" s="71"/>
      <c r="G97" s="71"/>
      <c r="H97" s="120"/>
      <c r="I97" s="116"/>
      <c r="J97" s="116"/>
      <c r="K97" s="120"/>
    </row>
    <row r="98" spans="2:11" s="27" customFormat="1" ht="12" customHeight="1" x14ac:dyDescent="0.25">
      <c r="B98" s="21">
        <v>2101</v>
      </c>
      <c r="C98" s="37" t="s">
        <v>125</v>
      </c>
      <c r="D98" s="22" t="s">
        <v>36</v>
      </c>
      <c r="E98" s="177"/>
      <c r="F98" s="177"/>
      <c r="G98" s="177"/>
      <c r="H98" s="117"/>
      <c r="I98" s="116"/>
      <c r="J98" s="116"/>
      <c r="K98" s="117"/>
    </row>
    <row r="99" spans="2:11" s="27" customFormat="1" x14ac:dyDescent="0.25">
      <c r="B99" s="21">
        <v>2102</v>
      </c>
      <c r="C99" s="37">
        <v>33</v>
      </c>
      <c r="D99" s="22" t="s">
        <v>37</v>
      </c>
      <c r="E99" s="177"/>
      <c r="F99" s="177"/>
      <c r="G99" s="177"/>
      <c r="H99" s="117"/>
      <c r="I99" s="116"/>
      <c r="J99" s="116"/>
      <c r="K99" s="117"/>
    </row>
    <row r="100" spans="2:11" s="27" customFormat="1" x14ac:dyDescent="0.25">
      <c r="B100" s="21">
        <v>2103</v>
      </c>
      <c r="C100" s="37">
        <v>34</v>
      </c>
      <c r="D100" s="22" t="s">
        <v>45</v>
      </c>
      <c r="E100" s="177"/>
      <c r="F100" s="177"/>
      <c r="G100" s="177"/>
      <c r="H100" s="117"/>
      <c r="I100" s="116"/>
      <c r="J100" s="116"/>
      <c r="K100" s="117"/>
    </row>
    <row r="101" spans="2:11" s="27" customFormat="1" x14ac:dyDescent="0.25">
      <c r="B101" s="21">
        <v>2104</v>
      </c>
      <c r="C101" s="37">
        <v>35</v>
      </c>
      <c r="D101" s="22" t="s">
        <v>46</v>
      </c>
      <c r="E101" s="177"/>
      <c r="F101" s="177"/>
      <c r="G101" s="177"/>
      <c r="H101" s="117"/>
      <c r="I101" s="116"/>
      <c r="J101" s="116"/>
      <c r="K101" s="117"/>
    </row>
    <row r="102" spans="2:11" s="27" customFormat="1" x14ac:dyDescent="0.25">
      <c r="B102" s="21">
        <v>2105</v>
      </c>
      <c r="C102" s="37">
        <v>36</v>
      </c>
      <c r="D102" s="22" t="s">
        <v>47</v>
      </c>
      <c r="E102" s="177"/>
      <c r="F102" s="177"/>
      <c r="G102" s="177"/>
      <c r="H102" s="117"/>
      <c r="I102" s="116"/>
      <c r="J102" s="116"/>
      <c r="K102" s="117"/>
    </row>
    <row r="103" spans="2:11" s="27" customFormat="1" x14ac:dyDescent="0.25">
      <c r="B103" s="21">
        <v>2115</v>
      </c>
      <c r="C103" s="37">
        <v>37</v>
      </c>
      <c r="D103" s="22" t="s">
        <v>43</v>
      </c>
      <c r="E103" s="135"/>
      <c r="F103" s="177"/>
      <c r="G103" s="177"/>
      <c r="H103" s="117"/>
      <c r="I103" s="116"/>
      <c r="J103" s="116"/>
      <c r="K103" s="117"/>
    </row>
    <row r="104" spans="2:11" s="23" customFormat="1" x14ac:dyDescent="0.25">
      <c r="B104" s="23">
        <v>2200</v>
      </c>
      <c r="C104" s="23" t="s">
        <v>48</v>
      </c>
      <c r="E104" s="71"/>
      <c r="F104" s="71"/>
      <c r="G104" s="71"/>
      <c r="H104" s="120"/>
      <c r="I104" s="116"/>
      <c r="J104" s="116"/>
      <c r="K104" s="120"/>
    </row>
    <row r="105" spans="2:11" s="27" customFormat="1" x14ac:dyDescent="0.25">
      <c r="B105" s="21">
        <v>2201</v>
      </c>
      <c r="C105" s="37">
        <v>39</v>
      </c>
      <c r="D105" s="22" t="s">
        <v>49</v>
      </c>
      <c r="E105" s="162"/>
      <c r="F105" s="177"/>
      <c r="G105" s="177"/>
      <c r="H105" s="117"/>
      <c r="I105" s="116"/>
      <c r="J105" s="116"/>
      <c r="K105" s="117"/>
    </row>
    <row r="106" spans="2:11" s="27" customFormat="1" x14ac:dyDescent="0.25">
      <c r="B106" s="21">
        <v>2202</v>
      </c>
      <c r="C106" s="37">
        <v>40</v>
      </c>
      <c r="D106" s="22" t="s">
        <v>37</v>
      </c>
      <c r="E106" s="162"/>
      <c r="F106" s="177"/>
      <c r="G106" s="177"/>
      <c r="H106" s="117"/>
      <c r="I106" s="116"/>
      <c r="J106" s="116"/>
      <c r="K106" s="117"/>
    </row>
    <row r="107" spans="2:11" s="27" customFormat="1" x14ac:dyDescent="0.25">
      <c r="B107" s="21">
        <v>2203</v>
      </c>
      <c r="C107" s="37">
        <v>41</v>
      </c>
      <c r="D107" s="22" t="s">
        <v>50</v>
      </c>
      <c r="E107" s="162"/>
      <c r="F107" s="177"/>
      <c r="G107" s="177"/>
      <c r="H107" s="117"/>
      <c r="I107" s="116"/>
      <c r="J107" s="116"/>
      <c r="K107" s="117"/>
    </row>
    <row r="108" spans="2:11" s="27" customFormat="1" x14ac:dyDescent="0.25">
      <c r="B108" s="21">
        <v>2205</v>
      </c>
      <c r="C108" s="37">
        <v>42</v>
      </c>
      <c r="D108" s="22" t="s">
        <v>40</v>
      </c>
      <c r="E108" s="162"/>
      <c r="F108" s="177"/>
      <c r="G108" s="177"/>
      <c r="H108" s="117"/>
      <c r="I108" s="116"/>
      <c r="J108" s="116"/>
      <c r="K108" s="117"/>
    </row>
    <row r="109" spans="2:11" s="27" customFormat="1" x14ac:dyDescent="0.25">
      <c r="B109" s="21">
        <v>2206</v>
      </c>
      <c r="C109" s="37">
        <v>43</v>
      </c>
      <c r="D109" s="22" t="s">
        <v>51</v>
      </c>
      <c r="E109" s="162"/>
      <c r="F109" s="177"/>
      <c r="G109" s="177"/>
      <c r="H109" s="117"/>
      <c r="I109" s="116"/>
      <c r="J109" s="116"/>
      <c r="K109" s="117"/>
    </row>
    <row r="110" spans="2:11" s="27" customFormat="1" x14ac:dyDescent="0.25">
      <c r="B110" s="21">
        <v>2215</v>
      </c>
      <c r="C110" s="37">
        <v>44</v>
      </c>
      <c r="D110" s="22" t="s">
        <v>43</v>
      </c>
      <c r="E110" s="136"/>
      <c r="F110" s="177"/>
      <c r="G110" s="177"/>
      <c r="H110" s="117"/>
      <c r="I110" s="116"/>
      <c r="J110" s="116"/>
      <c r="K110" s="117"/>
    </row>
    <row r="111" spans="2:11" s="23" customFormat="1" x14ac:dyDescent="0.25">
      <c r="B111" s="23">
        <v>2300</v>
      </c>
      <c r="C111" s="23" t="s">
        <v>52</v>
      </c>
      <c r="D111" s="91"/>
      <c r="E111" s="71"/>
      <c r="F111" s="71"/>
      <c r="G111" s="71"/>
      <c r="H111" s="120"/>
      <c r="I111" s="116"/>
      <c r="J111" s="116"/>
      <c r="K111" s="120"/>
    </row>
    <row r="112" spans="2:11" s="27" customFormat="1" x14ac:dyDescent="0.25">
      <c r="B112" s="21">
        <v>2301</v>
      </c>
      <c r="C112" s="37">
        <v>46</v>
      </c>
      <c r="D112" s="22" t="s">
        <v>49</v>
      </c>
      <c r="E112" s="176"/>
      <c r="F112" s="177"/>
      <c r="G112" s="177"/>
      <c r="H112" s="117"/>
      <c r="I112" s="116"/>
      <c r="J112" s="116"/>
      <c r="K112" s="117"/>
    </row>
    <row r="113" spans="2:11" s="27" customFormat="1" x14ac:dyDescent="0.25">
      <c r="B113" s="21">
        <v>2302</v>
      </c>
      <c r="C113" s="37">
        <v>47</v>
      </c>
      <c r="D113" s="22" t="s">
        <v>37</v>
      </c>
      <c r="E113" s="176"/>
      <c r="F113" s="177"/>
      <c r="G113" s="177"/>
      <c r="H113" s="117"/>
      <c r="I113" s="116"/>
      <c r="J113" s="116"/>
      <c r="K113" s="117"/>
    </row>
    <row r="114" spans="2:11" s="27" customFormat="1" x14ac:dyDescent="0.25">
      <c r="B114" s="21">
        <v>2303</v>
      </c>
      <c r="C114" s="37">
        <v>48</v>
      </c>
      <c r="D114" s="21" t="s">
        <v>170</v>
      </c>
      <c r="E114" s="176"/>
      <c r="F114" s="177"/>
      <c r="G114" s="177"/>
      <c r="H114" s="117"/>
      <c r="I114" s="116"/>
      <c r="J114" s="116"/>
      <c r="K114" s="117"/>
    </row>
    <row r="115" spans="2:11" s="27" customFormat="1" x14ac:dyDescent="0.25">
      <c r="B115" s="21">
        <v>2304</v>
      </c>
      <c r="C115" s="37">
        <v>49</v>
      </c>
      <c r="D115" s="21" t="s">
        <v>53</v>
      </c>
      <c r="E115" s="176"/>
      <c r="F115" s="177"/>
      <c r="G115" s="177"/>
      <c r="H115" s="117"/>
      <c r="I115" s="116"/>
      <c r="J115" s="116"/>
      <c r="K115" s="117"/>
    </row>
    <row r="116" spans="2:11" s="27" customFormat="1" x14ac:dyDescent="0.25">
      <c r="B116" s="21">
        <v>2305</v>
      </c>
      <c r="C116" s="37">
        <v>50</v>
      </c>
      <c r="D116" s="21" t="s">
        <v>40</v>
      </c>
      <c r="E116" s="176"/>
      <c r="F116" s="177"/>
      <c r="G116" s="177"/>
      <c r="H116" s="117"/>
      <c r="I116" s="116"/>
      <c r="J116" s="116"/>
      <c r="K116" s="117"/>
    </row>
    <row r="117" spans="2:11" s="27" customFormat="1" x14ac:dyDescent="0.25">
      <c r="B117" s="21">
        <v>2306</v>
      </c>
      <c r="C117" s="37">
        <v>51</v>
      </c>
      <c r="D117" s="21" t="s">
        <v>51</v>
      </c>
      <c r="E117" s="176"/>
      <c r="F117" s="177"/>
      <c r="G117" s="177"/>
      <c r="H117" s="117"/>
      <c r="I117" s="116"/>
      <c r="J117" s="116"/>
      <c r="K117" s="117"/>
    </row>
    <row r="118" spans="2:11" s="27" customFormat="1" x14ac:dyDescent="0.25">
      <c r="B118" s="21">
        <v>2307</v>
      </c>
      <c r="C118" s="37">
        <v>52</v>
      </c>
      <c r="D118" s="21" t="s">
        <v>54</v>
      </c>
      <c r="E118" s="176"/>
      <c r="F118" s="177"/>
      <c r="G118" s="177"/>
      <c r="H118" s="117"/>
      <c r="I118" s="116"/>
      <c r="J118" s="116"/>
      <c r="K118" s="117"/>
    </row>
    <row r="119" spans="2:11" s="27" customFormat="1" x14ac:dyDescent="0.25">
      <c r="B119" s="21">
        <v>2308</v>
      </c>
      <c r="C119" s="37">
        <v>53</v>
      </c>
      <c r="D119" s="21" t="s">
        <v>55</v>
      </c>
      <c r="E119" s="176"/>
      <c r="F119" s="177"/>
      <c r="G119" s="177"/>
      <c r="H119" s="117"/>
      <c r="I119" s="116"/>
      <c r="J119" s="116"/>
      <c r="K119" s="117"/>
    </row>
    <row r="120" spans="2:11" s="27" customFormat="1" x14ac:dyDescent="0.25">
      <c r="B120" s="21">
        <v>2309</v>
      </c>
      <c r="C120" s="37">
        <v>54</v>
      </c>
      <c r="D120" s="21" t="s">
        <v>56</v>
      </c>
      <c r="E120" s="176"/>
      <c r="F120" s="177"/>
      <c r="G120" s="177"/>
      <c r="H120" s="117"/>
      <c r="I120" s="116"/>
      <c r="J120" s="116"/>
      <c r="K120" s="117"/>
    </row>
    <row r="121" spans="2:11" s="27" customFormat="1" x14ac:dyDescent="0.25">
      <c r="B121" s="21">
        <v>2310</v>
      </c>
      <c r="C121" s="37">
        <v>55</v>
      </c>
      <c r="D121" s="21" t="s">
        <v>57</v>
      </c>
      <c r="E121" s="176"/>
      <c r="F121" s="177"/>
      <c r="G121" s="177"/>
      <c r="H121" s="117"/>
      <c r="I121" s="116"/>
      <c r="J121" s="116"/>
      <c r="K121" s="117"/>
    </row>
    <row r="122" spans="2:11" s="27" customFormat="1" x14ac:dyDescent="0.25">
      <c r="B122" s="21">
        <v>2315</v>
      </c>
      <c r="C122" s="37">
        <v>56</v>
      </c>
      <c r="D122" s="21" t="s">
        <v>43</v>
      </c>
      <c r="E122" s="137"/>
      <c r="F122" s="177"/>
      <c r="G122" s="177"/>
      <c r="H122" s="117"/>
      <c r="I122" s="116"/>
      <c r="J122" s="116"/>
      <c r="K122" s="117"/>
    </row>
    <row r="123" spans="2:11" s="23" customFormat="1" x14ac:dyDescent="0.25">
      <c r="B123" s="23">
        <v>2400</v>
      </c>
      <c r="C123" s="23" t="s">
        <v>192</v>
      </c>
      <c r="E123" s="71"/>
      <c r="F123" s="71"/>
      <c r="G123" s="71"/>
      <c r="H123" s="120"/>
      <c r="I123" s="116"/>
      <c r="J123" s="116"/>
      <c r="K123" s="120"/>
    </row>
    <row r="124" spans="2:11" s="27" customFormat="1" x14ac:dyDescent="0.25">
      <c r="B124" s="21">
        <v>2401</v>
      </c>
      <c r="C124" s="37">
        <v>58</v>
      </c>
      <c r="D124" s="22" t="s">
        <v>49</v>
      </c>
      <c r="E124" s="163"/>
      <c r="F124" s="177"/>
      <c r="G124" s="177"/>
      <c r="H124" s="117"/>
      <c r="I124" s="116"/>
      <c r="J124" s="116"/>
      <c r="K124" s="117"/>
    </row>
    <row r="125" spans="2:11" s="27" customFormat="1" x14ac:dyDescent="0.25">
      <c r="B125" s="21">
        <v>2402</v>
      </c>
      <c r="C125" s="37">
        <v>59</v>
      </c>
      <c r="D125" s="22" t="s">
        <v>37</v>
      </c>
      <c r="E125" s="163"/>
      <c r="F125" s="177"/>
      <c r="G125" s="177"/>
      <c r="H125" s="117"/>
      <c r="I125" s="116"/>
      <c r="J125" s="116"/>
      <c r="K125" s="117"/>
    </row>
    <row r="126" spans="2:11" s="27" customFormat="1" x14ac:dyDescent="0.25">
      <c r="B126" s="21">
        <v>2403</v>
      </c>
      <c r="C126" s="37">
        <v>60</v>
      </c>
      <c r="D126" s="21" t="s">
        <v>171</v>
      </c>
      <c r="E126" s="163"/>
      <c r="F126" s="177"/>
      <c r="G126" s="177"/>
      <c r="H126" s="117"/>
      <c r="I126" s="116"/>
      <c r="J126" s="116"/>
      <c r="K126" s="117"/>
    </row>
    <row r="127" spans="2:11" s="27" customFormat="1" x14ac:dyDescent="0.25">
      <c r="B127" s="21">
        <v>2405</v>
      </c>
      <c r="C127" s="37">
        <v>61</v>
      </c>
      <c r="D127" s="21" t="s">
        <v>40</v>
      </c>
      <c r="E127" s="163"/>
      <c r="F127" s="177"/>
      <c r="G127" s="177"/>
      <c r="H127" s="117"/>
      <c r="I127" s="116"/>
      <c r="J127" s="116"/>
      <c r="K127" s="117"/>
    </row>
    <row r="128" spans="2:11" s="27" customFormat="1" x14ac:dyDescent="0.25">
      <c r="B128" s="21">
        <v>2406</v>
      </c>
      <c r="C128" s="37">
        <v>62</v>
      </c>
      <c r="D128" s="21" t="s">
        <v>51</v>
      </c>
      <c r="E128" s="163"/>
      <c r="F128" s="177"/>
      <c r="G128" s="177"/>
      <c r="H128" s="117"/>
      <c r="I128" s="116"/>
      <c r="J128" s="116"/>
      <c r="K128" s="117"/>
    </row>
    <row r="129" spans="2:11" s="27" customFormat="1" x14ac:dyDescent="0.25">
      <c r="B129" s="21">
        <v>2415</v>
      </c>
      <c r="C129" s="37">
        <v>63</v>
      </c>
      <c r="D129" s="21" t="s">
        <v>43</v>
      </c>
      <c r="E129" s="138"/>
      <c r="F129" s="177"/>
      <c r="G129" s="177"/>
      <c r="H129" s="117"/>
      <c r="I129" s="116"/>
      <c r="J129" s="116"/>
      <c r="K129" s="117"/>
    </row>
    <row r="130" spans="2:11" s="23" customFormat="1" x14ac:dyDescent="0.25">
      <c r="B130" s="23">
        <v>2500</v>
      </c>
      <c r="C130" s="23" t="s">
        <v>58</v>
      </c>
      <c r="E130" s="71"/>
      <c r="F130" s="71"/>
      <c r="G130" s="71"/>
      <c r="H130" s="120"/>
      <c r="I130" s="116"/>
      <c r="J130" s="116"/>
      <c r="K130" s="120"/>
    </row>
    <row r="131" spans="2:11" s="27" customFormat="1" x14ac:dyDescent="0.25">
      <c r="B131" s="21">
        <v>2501</v>
      </c>
      <c r="C131" s="37">
        <v>65</v>
      </c>
      <c r="D131" s="22" t="s">
        <v>49</v>
      </c>
      <c r="E131" s="164"/>
      <c r="F131" s="177"/>
      <c r="G131" s="177"/>
      <c r="H131" s="117"/>
      <c r="I131" s="116"/>
      <c r="J131" s="116"/>
      <c r="K131" s="117"/>
    </row>
    <row r="132" spans="2:11" s="27" customFormat="1" x14ac:dyDescent="0.25">
      <c r="B132" s="21">
        <v>2502</v>
      </c>
      <c r="C132" s="37">
        <v>66</v>
      </c>
      <c r="D132" s="22" t="s">
        <v>37</v>
      </c>
      <c r="E132" s="164"/>
      <c r="F132" s="177"/>
      <c r="G132" s="177"/>
      <c r="H132" s="117"/>
      <c r="I132" s="116"/>
      <c r="J132" s="116"/>
      <c r="K132" s="117"/>
    </row>
    <row r="133" spans="2:11" s="27" customFormat="1" x14ac:dyDescent="0.25">
      <c r="B133" s="21">
        <v>2503</v>
      </c>
      <c r="C133" s="37">
        <v>67</v>
      </c>
      <c r="D133" s="21" t="s">
        <v>59</v>
      </c>
      <c r="E133" s="164"/>
      <c r="F133" s="177"/>
      <c r="G133" s="177"/>
      <c r="H133" s="117"/>
      <c r="I133" s="116"/>
      <c r="J133" s="116"/>
      <c r="K133" s="117"/>
    </row>
    <row r="134" spans="2:11" s="27" customFormat="1" x14ac:dyDescent="0.25">
      <c r="B134" s="21">
        <v>2505</v>
      </c>
      <c r="C134" s="37">
        <v>68</v>
      </c>
      <c r="D134" s="21" t="s">
        <v>40</v>
      </c>
      <c r="E134" s="164"/>
      <c r="F134" s="177"/>
      <c r="G134" s="177"/>
      <c r="H134" s="117"/>
      <c r="I134" s="116"/>
      <c r="J134" s="116"/>
      <c r="K134" s="117"/>
    </row>
    <row r="135" spans="2:11" s="27" customFormat="1" x14ac:dyDescent="0.25">
      <c r="B135" s="21">
        <v>2506</v>
      </c>
      <c r="C135" s="37">
        <v>69</v>
      </c>
      <c r="D135" s="21" t="s">
        <v>51</v>
      </c>
      <c r="E135" s="164"/>
      <c r="F135" s="177"/>
      <c r="G135" s="177"/>
      <c r="H135" s="117"/>
      <c r="I135" s="116"/>
      <c r="J135" s="116"/>
      <c r="K135" s="117"/>
    </row>
    <row r="136" spans="2:11" s="27" customFormat="1" x14ac:dyDescent="0.25">
      <c r="B136" s="21">
        <v>2515</v>
      </c>
      <c r="C136" s="37">
        <v>70</v>
      </c>
      <c r="D136" s="21" t="s">
        <v>43</v>
      </c>
      <c r="E136" s="139"/>
      <c r="F136" s="177"/>
      <c r="G136" s="177"/>
      <c r="H136" s="117"/>
      <c r="I136" s="116"/>
      <c r="J136" s="116"/>
      <c r="K136" s="117"/>
    </row>
    <row r="137" spans="2:11" s="23" customFormat="1" x14ac:dyDescent="0.25">
      <c r="B137" s="23">
        <v>2600</v>
      </c>
      <c r="C137" s="23" t="s">
        <v>60</v>
      </c>
      <c r="E137" s="71"/>
      <c r="F137" s="71"/>
      <c r="G137" s="71"/>
      <c r="H137" s="120"/>
      <c r="I137" s="116"/>
      <c r="J137" s="116"/>
      <c r="K137" s="120"/>
    </row>
    <row r="138" spans="2:11" s="27" customFormat="1" x14ac:dyDescent="0.25">
      <c r="B138" s="21">
        <v>2601</v>
      </c>
      <c r="C138" s="37">
        <v>72</v>
      </c>
      <c r="D138" s="22" t="s">
        <v>49</v>
      </c>
      <c r="E138" s="165"/>
      <c r="F138" s="177"/>
      <c r="G138" s="177"/>
      <c r="H138" s="117"/>
      <c r="I138" s="116"/>
      <c r="J138" s="116"/>
      <c r="K138" s="117"/>
    </row>
    <row r="139" spans="2:11" s="27" customFormat="1" x14ac:dyDescent="0.25">
      <c r="B139" s="21">
        <v>2602</v>
      </c>
      <c r="C139" s="37">
        <v>73</v>
      </c>
      <c r="D139" s="22" t="s">
        <v>37</v>
      </c>
      <c r="E139" s="165"/>
      <c r="F139" s="177"/>
      <c r="G139" s="177"/>
      <c r="H139" s="117"/>
      <c r="I139" s="116"/>
      <c r="J139" s="116"/>
      <c r="K139" s="117"/>
    </row>
    <row r="140" spans="2:11" s="27" customFormat="1" x14ac:dyDescent="0.25">
      <c r="B140" s="21">
        <v>2607</v>
      </c>
      <c r="C140" s="37">
        <v>74</v>
      </c>
      <c r="D140" s="21" t="s">
        <v>61</v>
      </c>
      <c r="E140" s="165"/>
      <c r="F140" s="177"/>
      <c r="G140" s="177"/>
      <c r="H140" s="117"/>
      <c r="I140" s="116"/>
      <c r="J140" s="116"/>
      <c r="K140" s="117"/>
    </row>
    <row r="141" spans="2:11" s="27" customFormat="1" x14ac:dyDescent="0.25">
      <c r="B141" s="21">
        <v>2608</v>
      </c>
      <c r="C141" s="37">
        <v>75</v>
      </c>
      <c r="D141" s="21" t="s">
        <v>14</v>
      </c>
      <c r="E141" s="165"/>
      <c r="F141" s="177"/>
      <c r="G141" s="177"/>
      <c r="H141" s="117"/>
      <c r="I141" s="116"/>
      <c r="J141" s="116"/>
      <c r="K141" s="117"/>
    </row>
    <row r="142" spans="2:11" s="27" customFormat="1" x14ac:dyDescent="0.25">
      <c r="B142" s="21">
        <v>2609</v>
      </c>
      <c r="C142" s="37">
        <v>76</v>
      </c>
      <c r="D142" s="21" t="s">
        <v>62</v>
      </c>
      <c r="E142" s="165"/>
      <c r="F142" s="177"/>
      <c r="G142" s="177"/>
      <c r="H142" s="117"/>
      <c r="I142" s="116"/>
      <c r="J142" s="116"/>
      <c r="K142" s="117"/>
    </row>
    <row r="143" spans="2:11" s="27" customFormat="1" x14ac:dyDescent="0.25">
      <c r="B143" s="21">
        <v>2610</v>
      </c>
      <c r="C143" s="37">
        <v>77</v>
      </c>
      <c r="D143" s="21" t="s">
        <v>63</v>
      </c>
      <c r="E143" s="165"/>
      <c r="F143" s="177"/>
      <c r="G143" s="177"/>
      <c r="H143" s="117"/>
      <c r="I143" s="116"/>
      <c r="J143" s="116"/>
      <c r="K143" s="117"/>
    </row>
    <row r="144" spans="2:11" s="27" customFormat="1" x14ac:dyDescent="0.25">
      <c r="B144" s="21">
        <v>2611</v>
      </c>
      <c r="C144" s="37">
        <v>78</v>
      </c>
      <c r="D144" s="21" t="s">
        <v>64</v>
      </c>
      <c r="E144" s="165"/>
      <c r="F144" s="177"/>
      <c r="G144" s="177"/>
      <c r="H144" s="117"/>
      <c r="I144" s="116"/>
      <c r="J144" s="116"/>
      <c r="K144" s="117"/>
    </row>
    <row r="145" spans="2:11" s="27" customFormat="1" x14ac:dyDescent="0.25">
      <c r="B145" s="21">
        <v>2612</v>
      </c>
      <c r="C145" s="37">
        <v>79</v>
      </c>
      <c r="D145" s="21" t="s">
        <v>65</v>
      </c>
      <c r="E145" s="165"/>
      <c r="F145" s="177"/>
      <c r="G145" s="177"/>
      <c r="H145" s="117"/>
      <c r="I145" s="116"/>
      <c r="J145" s="116"/>
      <c r="K145" s="117"/>
    </row>
    <row r="146" spans="2:11" s="27" customFormat="1" x14ac:dyDescent="0.25">
      <c r="B146" s="21">
        <v>2613</v>
      </c>
      <c r="C146" s="37">
        <v>80</v>
      </c>
      <c r="D146" s="21" t="s">
        <v>66</v>
      </c>
      <c r="E146" s="165"/>
      <c r="F146" s="177"/>
      <c r="G146" s="177"/>
      <c r="H146" s="117"/>
      <c r="I146" s="116"/>
      <c r="J146" s="116"/>
      <c r="K146" s="117"/>
    </row>
    <row r="147" spans="2:11" s="21" customFormat="1" x14ac:dyDescent="0.25">
      <c r="B147" s="21">
        <v>2614</v>
      </c>
      <c r="C147" s="37">
        <v>81</v>
      </c>
      <c r="D147" s="21" t="s">
        <v>67</v>
      </c>
      <c r="E147" s="165"/>
      <c r="F147" s="177"/>
      <c r="G147" s="177"/>
      <c r="H147" s="117"/>
      <c r="I147" s="116"/>
      <c r="J147" s="116"/>
      <c r="K147" s="117"/>
    </row>
    <row r="148" spans="2:11" s="27" customFormat="1" x14ac:dyDescent="0.25">
      <c r="B148" s="21">
        <v>2615</v>
      </c>
      <c r="C148" s="37">
        <v>82</v>
      </c>
      <c r="D148" s="21" t="s">
        <v>43</v>
      </c>
      <c r="E148" s="165"/>
      <c r="F148" s="177"/>
      <c r="G148" s="177"/>
      <c r="H148" s="117"/>
      <c r="I148" s="116"/>
      <c r="J148" s="116"/>
      <c r="K148" s="117"/>
    </row>
    <row r="149" spans="2:11" s="23" customFormat="1" x14ac:dyDescent="0.25">
      <c r="B149" s="23">
        <v>2700</v>
      </c>
      <c r="C149" s="23" t="s">
        <v>157</v>
      </c>
      <c r="E149" s="71"/>
      <c r="F149" s="71"/>
      <c r="G149" s="71"/>
      <c r="H149" s="120"/>
      <c r="I149" s="116"/>
      <c r="J149" s="116"/>
      <c r="K149" s="120"/>
    </row>
    <row r="150" spans="2:11" s="27" customFormat="1" x14ac:dyDescent="0.25">
      <c r="B150" s="21">
        <v>2704</v>
      </c>
      <c r="C150" s="37">
        <v>84</v>
      </c>
      <c r="D150" s="22" t="s">
        <v>68</v>
      </c>
      <c r="E150" s="166"/>
      <c r="F150" s="177"/>
      <c r="G150" s="177"/>
      <c r="H150" s="117"/>
      <c r="I150" s="116"/>
      <c r="J150" s="116"/>
      <c r="K150" s="117"/>
    </row>
    <row r="151" spans="2:11" s="27" customFormat="1" ht="15" customHeight="1" x14ac:dyDescent="0.25">
      <c r="B151" s="21">
        <v>2705</v>
      </c>
      <c r="C151" s="37">
        <v>85</v>
      </c>
      <c r="D151" s="22" t="s">
        <v>69</v>
      </c>
      <c r="E151" s="166"/>
      <c r="F151" s="177"/>
      <c r="G151" s="177"/>
      <c r="H151" s="117"/>
      <c r="I151" s="116"/>
      <c r="J151" s="116"/>
      <c r="K151" s="117"/>
    </row>
    <row r="152" spans="2:11" s="21" customFormat="1" x14ac:dyDescent="0.25">
      <c r="B152" s="21">
        <v>2706</v>
      </c>
      <c r="C152" s="37">
        <v>8</v>
      </c>
      <c r="D152" s="22" t="s">
        <v>126</v>
      </c>
      <c r="E152" s="166"/>
      <c r="F152" s="177"/>
      <c r="G152" s="177"/>
      <c r="H152" s="117"/>
      <c r="I152" s="116"/>
      <c r="J152" s="116"/>
      <c r="K152" s="117"/>
    </row>
    <row r="153" spans="2:11" s="21" customFormat="1" x14ac:dyDescent="0.25">
      <c r="B153" s="21">
        <v>2708</v>
      </c>
      <c r="C153" s="37"/>
      <c r="D153" s="22" t="s">
        <v>215</v>
      </c>
      <c r="E153" s="177"/>
      <c r="F153" s="177"/>
      <c r="G153" s="177"/>
      <c r="H153" s="117"/>
      <c r="I153" s="116"/>
      <c r="J153" s="116"/>
      <c r="K153" s="117"/>
    </row>
    <row r="154" spans="2:11" s="23" customFormat="1" x14ac:dyDescent="0.25">
      <c r="B154" s="23">
        <v>3000</v>
      </c>
      <c r="C154" s="23" t="s">
        <v>70</v>
      </c>
      <c r="D154" s="91"/>
      <c r="E154" s="71"/>
      <c r="F154" s="71"/>
      <c r="G154" s="71"/>
      <c r="H154" s="120"/>
      <c r="I154" s="116"/>
      <c r="J154" s="116"/>
      <c r="K154" s="120"/>
    </row>
    <row r="155" spans="2:11" s="27" customFormat="1" x14ac:dyDescent="0.25">
      <c r="B155" s="21">
        <v>3001</v>
      </c>
      <c r="C155" s="37">
        <v>88</v>
      </c>
      <c r="D155" s="22" t="s">
        <v>71</v>
      </c>
      <c r="E155" s="167"/>
      <c r="F155" s="177"/>
      <c r="G155" s="177"/>
      <c r="H155" s="117"/>
      <c r="I155" s="116"/>
      <c r="J155" s="116"/>
      <c r="K155" s="117"/>
    </row>
    <row r="156" spans="2:11" s="27" customFormat="1" x14ac:dyDescent="0.25">
      <c r="B156" s="21">
        <v>3002</v>
      </c>
      <c r="C156" s="37">
        <v>89</v>
      </c>
      <c r="D156" s="22" t="s">
        <v>72</v>
      </c>
      <c r="E156" s="167"/>
      <c r="F156" s="177"/>
      <c r="G156" s="177"/>
      <c r="H156" s="117"/>
      <c r="I156" s="116"/>
      <c r="J156" s="116"/>
      <c r="K156" s="117"/>
    </row>
    <row r="157" spans="2:11" s="27" customFormat="1" x14ac:dyDescent="0.25">
      <c r="B157" s="21">
        <v>3003</v>
      </c>
      <c r="C157" s="37">
        <v>90</v>
      </c>
      <c r="D157" s="22" t="s">
        <v>73</v>
      </c>
      <c r="E157" s="167"/>
      <c r="F157" s="177"/>
      <c r="G157" s="177"/>
      <c r="H157" s="117"/>
      <c r="I157" s="116"/>
      <c r="J157" s="116"/>
      <c r="K157" s="117"/>
    </row>
    <row r="158" spans="2:11" s="27" customFormat="1" x14ac:dyDescent="0.25">
      <c r="B158" s="21">
        <v>3004</v>
      </c>
      <c r="C158" s="37">
        <v>91</v>
      </c>
      <c r="D158" s="22" t="s">
        <v>74</v>
      </c>
      <c r="E158" s="167"/>
      <c r="F158" s="177"/>
      <c r="G158" s="177"/>
      <c r="H158" s="117"/>
      <c r="I158" s="116"/>
      <c r="J158" s="116"/>
      <c r="K158" s="117"/>
    </row>
    <row r="159" spans="2:11" s="21" customFormat="1" x14ac:dyDescent="0.25">
      <c r="B159" s="21">
        <v>3005</v>
      </c>
      <c r="C159" s="37">
        <v>92</v>
      </c>
      <c r="D159" s="22" t="s">
        <v>75</v>
      </c>
      <c r="E159" s="167"/>
      <c r="F159" s="177"/>
      <c r="G159" s="177"/>
      <c r="H159" s="117"/>
      <c r="I159" s="116"/>
      <c r="J159" s="116"/>
      <c r="K159" s="117"/>
    </row>
    <row r="160" spans="2:11" s="23" customFormat="1" x14ac:dyDescent="0.25">
      <c r="B160" s="23">
        <v>3100</v>
      </c>
      <c r="C160" s="23" t="s">
        <v>76</v>
      </c>
      <c r="D160" s="91"/>
      <c r="E160" s="71"/>
      <c r="F160" s="71"/>
      <c r="G160" s="71"/>
      <c r="H160" s="120"/>
      <c r="I160" s="116"/>
      <c r="J160" s="116"/>
      <c r="K160" s="120"/>
    </row>
    <row r="161" spans="1:11" s="27" customFormat="1" x14ac:dyDescent="0.25">
      <c r="B161" s="21">
        <v>3105</v>
      </c>
      <c r="C161" s="37">
        <v>94</v>
      </c>
      <c r="D161" s="22" t="s">
        <v>77</v>
      </c>
      <c r="E161" s="168"/>
      <c r="F161" s="177"/>
      <c r="G161" s="177"/>
      <c r="H161" s="117"/>
      <c r="I161" s="116"/>
      <c r="J161" s="116"/>
      <c r="K161" s="117"/>
    </row>
    <row r="162" spans="1:11" s="21" customFormat="1" x14ac:dyDescent="0.25">
      <c r="B162" s="21">
        <v>3107</v>
      </c>
      <c r="C162" s="37">
        <v>95</v>
      </c>
      <c r="D162" s="22" t="s">
        <v>78</v>
      </c>
      <c r="E162" s="168"/>
      <c r="F162" s="177"/>
      <c r="G162" s="177"/>
      <c r="H162" s="117"/>
      <c r="I162" s="116"/>
      <c r="J162" s="116"/>
      <c r="K162" s="117"/>
    </row>
    <row r="163" spans="1:11" s="21" customFormat="1" x14ac:dyDescent="0.25">
      <c r="B163" s="21">
        <v>3108</v>
      </c>
      <c r="C163" s="37">
        <v>96</v>
      </c>
      <c r="D163" s="22" t="s">
        <v>79</v>
      </c>
      <c r="E163" s="168"/>
      <c r="F163" s="177"/>
      <c r="G163" s="177"/>
      <c r="H163" s="117"/>
      <c r="I163" s="116"/>
      <c r="J163" s="116"/>
      <c r="K163" s="117"/>
    </row>
    <row r="164" spans="1:11" s="21" customFormat="1" x14ac:dyDescent="0.25">
      <c r="B164" s="21">
        <v>3109</v>
      </c>
      <c r="C164" s="37">
        <v>97</v>
      </c>
      <c r="D164" s="22" t="s">
        <v>80</v>
      </c>
      <c r="E164" s="168"/>
      <c r="F164" s="177"/>
      <c r="G164" s="177"/>
      <c r="H164" s="117"/>
      <c r="I164" s="116"/>
      <c r="J164" s="116"/>
      <c r="K164" s="117"/>
    </row>
    <row r="165" spans="1:11" s="21" customFormat="1" x14ac:dyDescent="0.25">
      <c r="B165" s="21">
        <v>3110</v>
      </c>
      <c r="C165" s="37">
        <v>98</v>
      </c>
      <c r="D165" s="22" t="s">
        <v>81</v>
      </c>
      <c r="E165" s="140"/>
      <c r="F165" s="177"/>
      <c r="G165" s="177"/>
      <c r="H165" s="117"/>
      <c r="I165" s="116"/>
      <c r="J165" s="116"/>
      <c r="K165" s="117"/>
    </row>
    <row r="166" spans="1:11" s="21" customFormat="1" x14ac:dyDescent="0.25">
      <c r="B166" s="21">
        <v>3111</v>
      </c>
      <c r="C166" s="37">
        <v>99</v>
      </c>
      <c r="D166" s="22" t="s">
        <v>82</v>
      </c>
      <c r="E166" s="140"/>
      <c r="F166" s="177"/>
      <c r="G166" s="177"/>
      <c r="H166" s="117"/>
      <c r="I166" s="116"/>
      <c r="J166" s="116"/>
      <c r="K166" s="117"/>
    </row>
    <row r="167" spans="1:11" s="23" customFormat="1" x14ac:dyDescent="0.25">
      <c r="C167" s="88"/>
      <c r="D167" s="89" t="s">
        <v>201</v>
      </c>
      <c r="E167" s="90">
        <f>SUM(E89:E166)</f>
        <v>0</v>
      </c>
      <c r="F167" s="90">
        <f>SUM(F89:F166)</f>
        <v>0</v>
      </c>
      <c r="G167" s="90">
        <f>SUM(G89:G166)</f>
        <v>0</v>
      </c>
      <c r="H167" s="120"/>
      <c r="I167" s="119"/>
      <c r="J167" s="119"/>
      <c r="K167" s="120"/>
    </row>
    <row r="168" spans="1:11" s="23" customFormat="1" ht="13.8" thickBot="1" x14ac:dyDescent="0.3">
      <c r="C168" s="88"/>
      <c r="D168" s="89" t="s">
        <v>163</v>
      </c>
      <c r="E168" s="92">
        <f>E87-E167</f>
        <v>0</v>
      </c>
      <c r="F168" s="92">
        <f>F87-F167</f>
        <v>0</v>
      </c>
      <c r="G168" s="92">
        <f>G87-G167</f>
        <v>0</v>
      </c>
      <c r="H168" s="120"/>
      <c r="I168" s="119"/>
      <c r="J168" s="119"/>
      <c r="K168" s="120"/>
    </row>
    <row r="169" spans="1:11" s="11" customFormat="1" ht="13.8" thickTop="1" x14ac:dyDescent="0.25">
      <c r="A169" s="11" t="s">
        <v>128</v>
      </c>
      <c r="D169" s="16"/>
      <c r="E169" s="69"/>
      <c r="F169" s="69"/>
      <c r="G169" s="69"/>
      <c r="H169" s="115"/>
      <c r="I169" s="115"/>
      <c r="J169" s="115"/>
      <c r="K169" s="115"/>
    </row>
    <row r="170" spans="1:11" s="78" customFormat="1" x14ac:dyDescent="0.25">
      <c r="B170" s="78">
        <v>4000</v>
      </c>
      <c r="C170" s="78" t="s">
        <v>3</v>
      </c>
      <c r="E170" s="93"/>
      <c r="F170" s="93"/>
      <c r="G170" s="93"/>
      <c r="H170" s="120"/>
      <c r="I170" s="120"/>
      <c r="J170" s="120"/>
      <c r="K170" s="120"/>
    </row>
    <row r="171" spans="1:11" s="27" customFormat="1" x14ac:dyDescent="0.25">
      <c r="B171" s="27">
        <v>4001</v>
      </c>
      <c r="C171" s="188">
        <v>1</v>
      </c>
      <c r="D171" s="66" t="s">
        <v>83</v>
      </c>
      <c r="E171" s="141"/>
      <c r="F171" s="169"/>
      <c r="G171" s="169"/>
      <c r="H171" s="116"/>
      <c r="I171" s="116"/>
      <c r="J171" s="116"/>
      <c r="K171" s="117"/>
    </row>
    <row r="172" spans="1:11" s="27" customFormat="1" x14ac:dyDescent="0.25">
      <c r="B172" s="27">
        <v>4002</v>
      </c>
      <c r="C172" s="188">
        <v>2</v>
      </c>
      <c r="D172" s="66" t="s">
        <v>172</v>
      </c>
      <c r="E172" s="141"/>
      <c r="F172" s="169"/>
      <c r="G172" s="169"/>
      <c r="H172" s="116"/>
      <c r="I172" s="116"/>
      <c r="J172" s="116"/>
      <c r="K172" s="117"/>
    </row>
    <row r="173" spans="1:11" s="27" customFormat="1" x14ac:dyDescent="0.25">
      <c r="B173" s="27">
        <v>4003</v>
      </c>
      <c r="C173" s="188">
        <v>3</v>
      </c>
      <c r="D173" s="66" t="s">
        <v>25</v>
      </c>
      <c r="E173" s="142"/>
      <c r="F173" s="142"/>
      <c r="G173" s="142"/>
      <c r="H173" s="116"/>
      <c r="I173" s="116"/>
      <c r="J173" s="116"/>
      <c r="K173" s="117"/>
    </row>
    <row r="174" spans="1:11" s="27" customFormat="1" x14ac:dyDescent="0.25">
      <c r="B174" s="27">
        <v>4004</v>
      </c>
      <c r="C174" s="188">
        <v>4</v>
      </c>
      <c r="D174" s="66" t="s">
        <v>13</v>
      </c>
      <c r="E174" s="141"/>
      <c r="F174" s="169"/>
      <c r="G174" s="169"/>
      <c r="H174" s="119" t="s">
        <v>233</v>
      </c>
      <c r="I174" s="116"/>
      <c r="J174" s="116"/>
      <c r="K174" s="117"/>
    </row>
    <row r="175" spans="1:11" s="27" customFormat="1" x14ac:dyDescent="0.25">
      <c r="B175" s="27">
        <v>4005</v>
      </c>
      <c r="C175" s="188">
        <v>5</v>
      </c>
      <c r="D175" s="66" t="s">
        <v>84</v>
      </c>
      <c r="E175" s="141"/>
      <c r="F175" s="169"/>
      <c r="G175" s="169"/>
      <c r="H175" s="116"/>
      <c r="I175" s="116"/>
      <c r="J175" s="116"/>
      <c r="K175" s="117"/>
    </row>
    <row r="176" spans="1:11" s="27" customFormat="1" x14ac:dyDescent="0.25">
      <c r="B176" s="27">
        <v>4006</v>
      </c>
      <c r="C176" s="188">
        <v>6</v>
      </c>
      <c r="D176" s="27" t="s">
        <v>85</v>
      </c>
      <c r="E176" s="141"/>
      <c r="F176" s="169"/>
      <c r="G176" s="169"/>
      <c r="H176" s="116"/>
      <c r="I176" s="116"/>
      <c r="J176" s="116"/>
      <c r="K176" s="117"/>
    </row>
    <row r="177" spans="2:11" s="27" customFormat="1" x14ac:dyDescent="0.25">
      <c r="B177" s="27">
        <v>4007</v>
      </c>
      <c r="C177" s="188">
        <v>7</v>
      </c>
      <c r="D177" s="27" t="s">
        <v>86</v>
      </c>
      <c r="E177" s="141"/>
      <c r="F177" s="169"/>
      <c r="G177" s="169"/>
      <c r="H177" s="116"/>
      <c r="I177" s="116"/>
      <c r="J177" s="116"/>
      <c r="K177" s="117"/>
    </row>
    <row r="178" spans="2:11" s="27" customFormat="1" x14ac:dyDescent="0.25">
      <c r="B178" s="21">
        <v>4008</v>
      </c>
      <c r="C178" s="37">
        <v>8</v>
      </c>
      <c r="D178" s="22" t="s">
        <v>87</v>
      </c>
      <c r="E178" s="141"/>
      <c r="F178" s="169"/>
      <c r="G178" s="169"/>
      <c r="H178" s="116"/>
      <c r="I178" s="116"/>
      <c r="J178" s="116"/>
      <c r="K178" s="117"/>
    </row>
    <row r="179" spans="2:11" s="27" customFormat="1" x14ac:dyDescent="0.25">
      <c r="B179" s="21">
        <v>4009</v>
      </c>
      <c r="C179" s="37">
        <v>9</v>
      </c>
      <c r="D179" s="22" t="s">
        <v>127</v>
      </c>
      <c r="E179" s="142"/>
      <c r="F179" s="142"/>
      <c r="G179" s="142"/>
      <c r="H179" s="116"/>
      <c r="I179" s="116"/>
      <c r="J179" s="116"/>
      <c r="K179" s="117"/>
    </row>
    <row r="180" spans="2:11" s="27" customFormat="1" x14ac:dyDescent="0.25">
      <c r="B180" s="21">
        <v>4010</v>
      </c>
      <c r="C180" s="37">
        <v>10</v>
      </c>
      <c r="D180" s="66" t="s">
        <v>27</v>
      </c>
      <c r="E180" s="141"/>
      <c r="F180" s="169"/>
      <c r="G180" s="169"/>
      <c r="H180" s="116"/>
      <c r="I180" s="116"/>
      <c r="J180" s="116"/>
      <c r="K180" s="117"/>
    </row>
    <row r="181" spans="2:11" s="27" customFormat="1" x14ac:dyDescent="0.25">
      <c r="B181" s="27">
        <v>4011</v>
      </c>
      <c r="C181" s="188">
        <v>11</v>
      </c>
      <c r="D181" s="66" t="s">
        <v>28</v>
      </c>
      <c r="E181" s="141"/>
      <c r="F181" s="169"/>
      <c r="G181" s="169"/>
      <c r="H181" s="116"/>
      <c r="I181" s="116"/>
      <c r="J181" s="116"/>
      <c r="K181" s="117"/>
    </row>
    <row r="182" spans="2:11" s="27" customFormat="1" x14ac:dyDescent="0.25">
      <c r="B182" s="27">
        <v>4012</v>
      </c>
      <c r="C182" s="188">
        <v>12</v>
      </c>
      <c r="D182" s="66" t="s">
        <v>29</v>
      </c>
      <c r="E182" s="141"/>
      <c r="F182" s="169"/>
      <c r="G182" s="169"/>
      <c r="H182" s="116"/>
      <c r="I182" s="116"/>
      <c r="J182" s="116"/>
      <c r="K182" s="117"/>
    </row>
    <row r="183" spans="2:11" s="27" customFormat="1" x14ac:dyDescent="0.25">
      <c r="B183" s="27">
        <v>4013</v>
      </c>
      <c r="C183" s="188">
        <v>13</v>
      </c>
      <c r="D183" s="66" t="s">
        <v>88</v>
      </c>
      <c r="E183" s="141"/>
      <c r="F183" s="169"/>
      <c r="G183" s="169"/>
      <c r="H183" s="116"/>
      <c r="I183" s="116"/>
      <c r="J183" s="116"/>
      <c r="K183" s="117"/>
    </row>
    <row r="184" spans="2:11" s="23" customFormat="1" x14ac:dyDescent="0.25">
      <c r="B184" s="23">
        <v>4100</v>
      </c>
      <c r="C184" s="23" t="s">
        <v>4</v>
      </c>
      <c r="D184" s="91"/>
      <c r="E184" s="70" t="s">
        <v>147</v>
      </c>
      <c r="F184" s="70" t="s">
        <v>147</v>
      </c>
      <c r="G184" s="70" t="s">
        <v>147</v>
      </c>
      <c r="H184" s="121"/>
      <c r="I184" s="122"/>
      <c r="J184" s="122"/>
      <c r="K184" s="120"/>
    </row>
    <row r="185" spans="2:11" s="27" customFormat="1" x14ac:dyDescent="0.25">
      <c r="B185" s="27">
        <v>4101</v>
      </c>
      <c r="C185" s="188">
        <v>15</v>
      </c>
      <c r="D185" s="66" t="s">
        <v>89</v>
      </c>
      <c r="E185" s="104"/>
      <c r="F185" s="104"/>
      <c r="G185" s="104"/>
      <c r="H185" s="116"/>
      <c r="I185" s="116"/>
      <c r="J185" s="116"/>
      <c r="K185" s="117"/>
    </row>
    <row r="186" spans="2:11" s="27" customFormat="1" x14ac:dyDescent="0.25">
      <c r="B186" s="27">
        <v>4102</v>
      </c>
      <c r="C186" s="188">
        <v>16</v>
      </c>
      <c r="D186" s="22" t="s">
        <v>30</v>
      </c>
      <c r="E186" s="104"/>
      <c r="F186" s="104"/>
      <c r="G186" s="104"/>
      <c r="H186" s="116"/>
      <c r="I186" s="116"/>
      <c r="J186" s="116"/>
      <c r="K186" s="117"/>
    </row>
    <row r="187" spans="2:11" s="27" customFormat="1" x14ac:dyDescent="0.25">
      <c r="B187" s="27">
        <v>4103</v>
      </c>
      <c r="C187" s="188">
        <v>17</v>
      </c>
      <c r="D187" s="22" t="s">
        <v>31</v>
      </c>
      <c r="E187" s="104"/>
      <c r="F187" s="104"/>
      <c r="G187" s="104"/>
      <c r="H187" s="116"/>
      <c r="I187" s="116"/>
      <c r="J187" s="116"/>
      <c r="K187" s="117"/>
    </row>
    <row r="188" spans="2:11" s="27" customFormat="1" x14ac:dyDescent="0.25">
      <c r="B188" s="27">
        <v>4104</v>
      </c>
      <c r="C188" s="188">
        <v>18</v>
      </c>
      <c r="D188" s="66" t="s">
        <v>32</v>
      </c>
      <c r="E188" s="104"/>
      <c r="F188" s="104"/>
      <c r="G188" s="104"/>
      <c r="H188" s="116"/>
      <c r="I188" s="116"/>
      <c r="J188" s="116"/>
      <c r="K188" s="117"/>
    </row>
    <row r="189" spans="2:11" s="27" customFormat="1" x14ac:dyDescent="0.25">
      <c r="B189" s="27">
        <v>4109</v>
      </c>
      <c r="C189" s="188">
        <v>19</v>
      </c>
      <c r="D189" s="66" t="s">
        <v>21</v>
      </c>
      <c r="E189" s="104"/>
      <c r="F189" s="104"/>
      <c r="G189" s="104"/>
      <c r="H189" s="116"/>
      <c r="I189" s="116"/>
      <c r="J189" s="116"/>
      <c r="K189" s="117"/>
    </row>
    <row r="190" spans="2:11" s="23" customFormat="1" x14ac:dyDescent="0.25">
      <c r="C190" s="88"/>
      <c r="D190" s="89" t="s">
        <v>202</v>
      </c>
      <c r="E190" s="94">
        <f>SUM(E171:E189)</f>
        <v>0</v>
      </c>
      <c r="F190" s="94">
        <f>SUM(F171:F189)</f>
        <v>0</v>
      </c>
      <c r="G190" s="94">
        <f>SUM(G171:G189)</f>
        <v>0</v>
      </c>
      <c r="H190" s="119"/>
      <c r="I190" s="119"/>
      <c r="J190" s="119"/>
      <c r="K190" s="120"/>
    </row>
    <row r="191" spans="2:11" s="23" customFormat="1" x14ac:dyDescent="0.25">
      <c r="B191" s="23">
        <v>5000</v>
      </c>
      <c r="C191" s="23" t="s">
        <v>35</v>
      </c>
      <c r="D191" s="91"/>
      <c r="E191" s="70"/>
      <c r="F191" s="70"/>
      <c r="G191" s="70"/>
      <c r="H191" s="120"/>
      <c r="I191" s="116"/>
      <c r="J191" s="116"/>
      <c r="K191" s="120"/>
    </row>
    <row r="192" spans="2:11" s="27" customFormat="1" x14ac:dyDescent="0.25">
      <c r="B192" s="27">
        <v>5001</v>
      </c>
      <c r="C192" s="188">
        <v>22</v>
      </c>
      <c r="D192" s="66" t="s">
        <v>49</v>
      </c>
      <c r="E192" s="143"/>
      <c r="F192" s="169"/>
      <c r="G192" s="169"/>
      <c r="H192" s="117"/>
      <c r="I192" s="116"/>
      <c r="J192" s="116"/>
      <c r="K192" s="117"/>
    </row>
    <row r="193" spans="2:11" s="27" customFormat="1" x14ac:dyDescent="0.25">
      <c r="B193" s="27">
        <v>5002</v>
      </c>
      <c r="C193" s="188">
        <v>23</v>
      </c>
      <c r="D193" s="66" t="s">
        <v>37</v>
      </c>
      <c r="E193" s="143"/>
      <c r="F193" s="169"/>
      <c r="G193" s="169"/>
      <c r="H193" s="117"/>
      <c r="I193" s="116"/>
      <c r="J193" s="116"/>
      <c r="K193" s="117"/>
    </row>
    <row r="194" spans="2:11" s="27" customFormat="1" x14ac:dyDescent="0.25">
      <c r="B194" s="27">
        <v>5003</v>
      </c>
      <c r="C194" s="188">
        <v>24</v>
      </c>
      <c r="D194" s="66" t="s">
        <v>38</v>
      </c>
      <c r="E194" s="143"/>
      <c r="F194" s="169"/>
      <c r="G194" s="169"/>
      <c r="H194" s="117"/>
      <c r="I194" s="116"/>
      <c r="J194" s="116"/>
      <c r="K194" s="117"/>
    </row>
    <row r="195" spans="2:11" s="27" customFormat="1" x14ac:dyDescent="0.25">
      <c r="B195" s="27">
        <v>5004</v>
      </c>
      <c r="C195" s="188">
        <v>25</v>
      </c>
      <c r="D195" s="66" t="s">
        <v>90</v>
      </c>
      <c r="E195" s="143"/>
      <c r="F195" s="169"/>
      <c r="G195" s="169"/>
      <c r="H195" s="117"/>
      <c r="I195" s="116"/>
      <c r="J195" s="116"/>
      <c r="K195" s="117"/>
    </row>
    <row r="196" spans="2:11" s="27" customFormat="1" ht="12.75" customHeight="1" x14ac:dyDescent="0.25">
      <c r="B196" s="27">
        <v>5005</v>
      </c>
      <c r="C196" s="188">
        <v>26</v>
      </c>
      <c r="D196" s="66" t="s">
        <v>91</v>
      </c>
      <c r="E196" s="143"/>
      <c r="F196" s="169"/>
      <c r="G196" s="169"/>
      <c r="H196" s="117"/>
      <c r="I196" s="116"/>
      <c r="J196" s="116"/>
      <c r="K196" s="117"/>
    </row>
    <row r="197" spans="2:11" s="27" customFormat="1" x14ac:dyDescent="0.25">
      <c r="B197" s="21">
        <v>5006</v>
      </c>
      <c r="C197" s="37">
        <v>27</v>
      </c>
      <c r="D197" s="22" t="s">
        <v>57</v>
      </c>
      <c r="E197" s="143"/>
      <c r="F197" s="169"/>
      <c r="G197" s="169"/>
      <c r="H197" s="117"/>
      <c r="I197" s="116"/>
      <c r="J197" s="116"/>
      <c r="K197" s="117"/>
    </row>
    <row r="198" spans="2:11" s="27" customFormat="1" ht="12.75" customHeight="1" x14ac:dyDescent="0.25">
      <c r="B198" s="21">
        <v>5007</v>
      </c>
      <c r="C198" s="37">
        <v>28</v>
      </c>
      <c r="D198" s="22" t="s">
        <v>93</v>
      </c>
      <c r="E198" s="143"/>
      <c r="F198" s="169"/>
      <c r="G198" s="169"/>
      <c r="H198" s="117"/>
      <c r="I198" s="116"/>
      <c r="J198" s="116"/>
      <c r="K198" s="117"/>
    </row>
    <row r="199" spans="2:11" s="27" customFormat="1" x14ac:dyDescent="0.25">
      <c r="B199" s="21">
        <v>5008</v>
      </c>
      <c r="C199" s="37">
        <v>29</v>
      </c>
      <c r="D199" s="22" t="s">
        <v>92</v>
      </c>
      <c r="E199" s="143"/>
      <c r="F199" s="169"/>
      <c r="G199" s="169"/>
      <c r="H199" s="117"/>
      <c r="I199" s="116"/>
      <c r="J199" s="116"/>
      <c r="K199" s="117"/>
    </row>
    <row r="200" spans="2:11" s="27" customFormat="1" x14ac:dyDescent="0.25">
      <c r="B200" s="21">
        <v>5009</v>
      </c>
      <c r="C200" s="37">
        <v>30</v>
      </c>
      <c r="D200" s="22" t="s">
        <v>94</v>
      </c>
      <c r="E200" s="143"/>
      <c r="F200" s="169"/>
      <c r="G200" s="169"/>
      <c r="H200" s="117"/>
      <c r="I200" s="116"/>
      <c r="J200" s="116"/>
      <c r="K200" s="117"/>
    </row>
    <row r="201" spans="2:11" s="27" customFormat="1" x14ac:dyDescent="0.25">
      <c r="B201" s="21">
        <v>5010</v>
      </c>
      <c r="C201" s="37">
        <v>31</v>
      </c>
      <c r="D201" s="66" t="s">
        <v>95</v>
      </c>
      <c r="E201" s="143"/>
      <c r="F201" s="169"/>
      <c r="G201" s="169"/>
      <c r="H201" s="117"/>
      <c r="I201" s="116"/>
      <c r="J201" s="116"/>
      <c r="K201" s="117"/>
    </row>
    <row r="202" spans="2:11" s="27" customFormat="1" x14ac:dyDescent="0.25">
      <c r="B202" s="27">
        <v>5015</v>
      </c>
      <c r="C202" s="188">
        <v>32</v>
      </c>
      <c r="D202" s="66" t="s">
        <v>43</v>
      </c>
      <c r="E202" s="143"/>
      <c r="F202" s="169"/>
      <c r="G202" s="169"/>
      <c r="H202" s="117"/>
      <c r="I202" s="116"/>
      <c r="J202" s="116"/>
      <c r="K202" s="117"/>
    </row>
    <row r="203" spans="2:11" s="23" customFormat="1" x14ac:dyDescent="0.25">
      <c r="B203" s="23">
        <v>5100</v>
      </c>
      <c r="C203" s="23" t="s">
        <v>96</v>
      </c>
      <c r="D203" s="91"/>
      <c r="E203" s="70"/>
      <c r="F203" s="70"/>
      <c r="G203" s="70"/>
      <c r="H203" s="120"/>
      <c r="I203" s="116"/>
      <c r="J203" s="116"/>
      <c r="K203" s="120"/>
    </row>
    <row r="204" spans="2:11" s="27" customFormat="1" x14ac:dyDescent="0.25">
      <c r="B204" s="27">
        <v>5101</v>
      </c>
      <c r="C204" s="188">
        <v>34</v>
      </c>
      <c r="D204" s="66" t="s">
        <v>49</v>
      </c>
      <c r="E204" s="144"/>
      <c r="F204" s="169"/>
      <c r="G204" s="169"/>
      <c r="H204" s="117"/>
      <c r="I204" s="116"/>
      <c r="J204" s="116"/>
      <c r="K204" s="117"/>
    </row>
    <row r="205" spans="2:11" s="27" customFormat="1" x14ac:dyDescent="0.25">
      <c r="B205" s="27">
        <v>5102</v>
      </c>
      <c r="C205" s="188">
        <v>35</v>
      </c>
      <c r="D205" s="66" t="s">
        <v>37</v>
      </c>
      <c r="E205" s="144"/>
      <c r="F205" s="169"/>
      <c r="G205" s="169"/>
      <c r="H205" s="117"/>
      <c r="I205" s="116"/>
      <c r="J205" s="116"/>
      <c r="K205" s="117"/>
    </row>
    <row r="206" spans="2:11" s="27" customFormat="1" x14ac:dyDescent="0.25">
      <c r="B206" s="27">
        <v>5103</v>
      </c>
      <c r="C206" s="188">
        <v>36</v>
      </c>
      <c r="D206" s="66" t="s">
        <v>97</v>
      </c>
      <c r="E206" s="144"/>
      <c r="F206" s="169"/>
      <c r="G206" s="169"/>
      <c r="H206" s="117"/>
      <c r="I206" s="116"/>
      <c r="J206" s="116"/>
      <c r="K206" s="117"/>
    </row>
    <row r="207" spans="2:11" s="27" customFormat="1" x14ac:dyDescent="0.25">
      <c r="B207" s="27">
        <v>5104</v>
      </c>
      <c r="C207" s="188">
        <v>37</v>
      </c>
      <c r="D207" s="22" t="s">
        <v>98</v>
      </c>
      <c r="E207" s="144"/>
      <c r="F207" s="169"/>
      <c r="G207" s="169"/>
      <c r="H207" s="117"/>
      <c r="I207" s="116"/>
      <c r="J207" s="116"/>
      <c r="K207" s="117"/>
    </row>
    <row r="208" spans="2:11" s="27" customFormat="1" x14ac:dyDescent="0.25">
      <c r="B208" s="27">
        <v>5105</v>
      </c>
      <c r="C208" s="188">
        <v>38</v>
      </c>
      <c r="D208" s="22" t="s">
        <v>99</v>
      </c>
      <c r="E208" s="144"/>
      <c r="F208" s="169"/>
      <c r="G208" s="169"/>
      <c r="H208" s="117"/>
      <c r="I208" s="116"/>
      <c r="J208" s="116"/>
      <c r="K208" s="117"/>
    </row>
    <row r="209" spans="2:11" s="23" customFormat="1" x14ac:dyDescent="0.25">
      <c r="B209" s="23">
        <v>5200</v>
      </c>
      <c r="C209" s="23" t="s">
        <v>100</v>
      </c>
      <c r="D209" s="91"/>
      <c r="E209" s="70"/>
      <c r="F209" s="70"/>
      <c r="G209" s="70"/>
      <c r="H209" s="120"/>
      <c r="I209" s="116"/>
      <c r="J209" s="116"/>
      <c r="K209" s="120"/>
    </row>
    <row r="210" spans="2:11" s="27" customFormat="1" x14ac:dyDescent="0.25">
      <c r="B210" s="27">
        <v>5201</v>
      </c>
      <c r="C210" s="37">
        <v>40</v>
      </c>
      <c r="D210" s="66" t="s">
        <v>49</v>
      </c>
      <c r="E210" s="145"/>
      <c r="F210" s="169"/>
      <c r="G210" s="169"/>
      <c r="H210" s="117"/>
      <c r="I210" s="116"/>
      <c r="J210" s="116"/>
      <c r="K210" s="117"/>
    </row>
    <row r="211" spans="2:11" s="27" customFormat="1" x14ac:dyDescent="0.25">
      <c r="B211" s="27">
        <v>5202</v>
      </c>
      <c r="C211" s="188">
        <v>41</v>
      </c>
      <c r="D211" s="66" t="s">
        <v>37</v>
      </c>
      <c r="E211" s="145"/>
      <c r="F211" s="169"/>
      <c r="G211" s="169"/>
      <c r="H211" s="117"/>
      <c r="I211" s="116"/>
      <c r="J211" s="116"/>
      <c r="K211" s="117"/>
    </row>
    <row r="212" spans="2:11" s="27" customFormat="1" x14ac:dyDescent="0.25">
      <c r="B212" s="27">
        <v>5203</v>
      </c>
      <c r="C212" s="37">
        <v>42</v>
      </c>
      <c r="D212" s="22" t="s">
        <v>101</v>
      </c>
      <c r="E212" s="145"/>
      <c r="F212" s="169"/>
      <c r="G212" s="169"/>
      <c r="H212" s="117"/>
      <c r="I212" s="116"/>
      <c r="J212" s="116"/>
      <c r="K212" s="117"/>
    </row>
    <row r="213" spans="2:11" s="27" customFormat="1" x14ac:dyDescent="0.25">
      <c r="B213" s="21">
        <v>5204</v>
      </c>
      <c r="C213" s="37">
        <v>43</v>
      </c>
      <c r="D213" s="66" t="s">
        <v>102</v>
      </c>
      <c r="E213" s="145"/>
      <c r="F213" s="169"/>
      <c r="G213" s="169"/>
      <c r="H213" s="117"/>
      <c r="I213" s="116"/>
      <c r="J213" s="116"/>
      <c r="K213" s="117"/>
    </row>
    <row r="214" spans="2:11" s="21" customFormat="1" x14ac:dyDescent="0.25">
      <c r="B214" s="23">
        <v>5300</v>
      </c>
      <c r="C214" s="23" t="s">
        <v>103</v>
      </c>
      <c r="D214" s="22"/>
      <c r="E214" s="95"/>
      <c r="F214" s="95"/>
      <c r="G214" s="95"/>
      <c r="H214" s="117"/>
      <c r="I214" s="116"/>
      <c r="J214" s="116"/>
      <c r="K214" s="117"/>
    </row>
    <row r="215" spans="2:11" s="27" customFormat="1" x14ac:dyDescent="0.25">
      <c r="B215" s="27">
        <v>5301</v>
      </c>
      <c r="C215" s="188">
        <v>45</v>
      </c>
      <c r="D215" s="66" t="s">
        <v>49</v>
      </c>
      <c r="E215" s="146"/>
      <c r="F215" s="169"/>
      <c r="G215" s="169"/>
      <c r="H215" s="117"/>
      <c r="I215" s="116"/>
      <c r="J215" s="116"/>
      <c r="K215" s="117"/>
    </row>
    <row r="216" spans="2:11" s="27" customFormat="1" x14ac:dyDescent="0.25">
      <c r="B216" s="27">
        <v>5302</v>
      </c>
      <c r="C216" s="188">
        <v>46</v>
      </c>
      <c r="D216" s="66" t="s">
        <v>37</v>
      </c>
      <c r="E216" s="146"/>
      <c r="F216" s="169"/>
      <c r="G216" s="169"/>
      <c r="H216" s="117"/>
      <c r="I216" s="116"/>
      <c r="J216" s="116"/>
      <c r="K216" s="117"/>
    </row>
    <row r="217" spans="2:11" s="27" customFormat="1" x14ac:dyDescent="0.25">
      <c r="B217" s="27">
        <v>5303</v>
      </c>
      <c r="C217" s="188">
        <v>47</v>
      </c>
      <c r="D217" s="66" t="s">
        <v>104</v>
      </c>
      <c r="E217" s="146"/>
      <c r="F217" s="169"/>
      <c r="G217" s="169"/>
      <c r="H217" s="117"/>
      <c r="I217" s="116"/>
      <c r="J217" s="116"/>
      <c r="K217" s="117"/>
    </row>
    <row r="218" spans="2:11" s="27" customFormat="1" x14ac:dyDescent="0.25">
      <c r="B218" s="27">
        <v>5304</v>
      </c>
      <c r="C218" s="188">
        <v>48</v>
      </c>
      <c r="D218" s="66" t="s">
        <v>105</v>
      </c>
      <c r="E218" s="146"/>
      <c r="F218" s="169"/>
      <c r="G218" s="169"/>
      <c r="H218" s="117"/>
      <c r="I218" s="116"/>
      <c r="J218" s="116"/>
      <c r="K218" s="117"/>
    </row>
    <row r="219" spans="2:11" s="27" customFormat="1" x14ac:dyDescent="0.25">
      <c r="B219" s="27">
        <v>5315</v>
      </c>
      <c r="C219" s="188">
        <v>49</v>
      </c>
      <c r="D219" s="66" t="s">
        <v>43</v>
      </c>
      <c r="E219" s="146"/>
      <c r="F219" s="169"/>
      <c r="G219" s="169"/>
      <c r="H219" s="117"/>
      <c r="I219" s="116"/>
      <c r="J219" s="116"/>
      <c r="K219" s="117"/>
    </row>
    <row r="220" spans="2:11" s="23" customFormat="1" x14ac:dyDescent="0.25">
      <c r="B220" s="23">
        <v>5400</v>
      </c>
      <c r="C220" s="23" t="s">
        <v>106</v>
      </c>
      <c r="D220" s="91"/>
      <c r="E220" s="70"/>
      <c r="F220" s="70"/>
      <c r="G220" s="70"/>
      <c r="H220" s="120"/>
      <c r="I220" s="116"/>
      <c r="J220" s="116"/>
      <c r="K220" s="120"/>
    </row>
    <row r="221" spans="2:11" s="27" customFormat="1" x14ac:dyDescent="0.25">
      <c r="B221" s="21">
        <v>5401</v>
      </c>
      <c r="C221" s="37">
        <v>51</v>
      </c>
      <c r="D221" s="66" t="s">
        <v>49</v>
      </c>
      <c r="E221" s="104"/>
      <c r="F221" s="104"/>
      <c r="G221" s="104"/>
      <c r="H221" s="117"/>
      <c r="I221" s="116"/>
      <c r="J221" s="116"/>
      <c r="K221" s="117"/>
    </row>
    <row r="222" spans="2:11" s="27" customFormat="1" x14ac:dyDescent="0.25">
      <c r="B222" s="27">
        <v>5402</v>
      </c>
      <c r="C222" s="188">
        <v>52</v>
      </c>
      <c r="D222" s="66" t="s">
        <v>37</v>
      </c>
      <c r="E222" s="104"/>
      <c r="F222" s="104"/>
      <c r="G222" s="104"/>
      <c r="H222" s="117"/>
      <c r="I222" s="116"/>
      <c r="J222" s="116"/>
      <c r="K222" s="117"/>
    </row>
    <row r="223" spans="2:11" s="27" customFormat="1" x14ac:dyDescent="0.25">
      <c r="B223" s="27">
        <v>5403</v>
      </c>
      <c r="C223" s="188">
        <v>53</v>
      </c>
      <c r="D223" s="66" t="s">
        <v>107</v>
      </c>
      <c r="E223" s="104"/>
      <c r="F223" s="104"/>
      <c r="G223" s="104"/>
      <c r="H223" s="117"/>
      <c r="I223" s="116"/>
      <c r="J223" s="116"/>
      <c r="K223" s="117"/>
    </row>
    <row r="224" spans="2:11" s="27" customFormat="1" x14ac:dyDescent="0.25">
      <c r="B224" s="27">
        <v>5404</v>
      </c>
      <c r="C224" s="188">
        <v>54</v>
      </c>
      <c r="D224" s="66" t="s">
        <v>108</v>
      </c>
      <c r="E224" s="104"/>
      <c r="F224" s="104"/>
      <c r="G224" s="104"/>
      <c r="H224" s="117"/>
      <c r="I224" s="116"/>
      <c r="J224" s="116"/>
      <c r="K224" s="117"/>
    </row>
    <row r="225" spans="2:11" s="23" customFormat="1" x14ac:dyDescent="0.25">
      <c r="B225" s="23">
        <v>5500</v>
      </c>
      <c r="C225" s="23" t="s">
        <v>109</v>
      </c>
      <c r="D225" s="91"/>
      <c r="E225" s="70"/>
      <c r="F225" s="70"/>
      <c r="G225" s="70"/>
      <c r="H225" s="120"/>
      <c r="I225" s="116"/>
      <c r="J225" s="116"/>
      <c r="K225" s="120"/>
    </row>
    <row r="226" spans="2:11" s="27" customFormat="1" x14ac:dyDescent="0.25">
      <c r="B226" s="27">
        <v>5501</v>
      </c>
      <c r="C226" s="188">
        <v>56</v>
      </c>
      <c r="D226" s="66" t="s">
        <v>49</v>
      </c>
      <c r="E226" s="104"/>
      <c r="F226" s="104"/>
      <c r="G226" s="104"/>
      <c r="H226" s="117"/>
      <c r="I226" s="116"/>
      <c r="J226" s="116"/>
      <c r="K226" s="117"/>
    </row>
    <row r="227" spans="2:11" s="27" customFormat="1" x14ac:dyDescent="0.25">
      <c r="B227" s="27">
        <v>5502</v>
      </c>
      <c r="C227" s="188">
        <v>57</v>
      </c>
      <c r="D227" s="66" t="s">
        <v>37</v>
      </c>
      <c r="E227" s="104"/>
      <c r="F227" s="104"/>
      <c r="G227" s="104"/>
      <c r="H227" s="117"/>
      <c r="I227" s="116"/>
      <c r="J227" s="116"/>
      <c r="K227" s="117"/>
    </row>
    <row r="228" spans="2:11" s="27" customFormat="1" x14ac:dyDescent="0.25">
      <c r="B228" s="27">
        <v>5504</v>
      </c>
      <c r="C228" s="188">
        <v>58</v>
      </c>
      <c r="D228" s="22" t="s">
        <v>110</v>
      </c>
      <c r="E228" s="104"/>
      <c r="F228" s="104"/>
      <c r="G228" s="104"/>
      <c r="H228" s="117"/>
      <c r="I228" s="116"/>
      <c r="J228" s="116"/>
      <c r="K228" s="117"/>
    </row>
    <row r="229" spans="2:11" s="23" customFormat="1" x14ac:dyDescent="0.25">
      <c r="B229" s="23">
        <v>5600</v>
      </c>
      <c r="C229" s="23" t="s">
        <v>111</v>
      </c>
      <c r="D229" s="91"/>
      <c r="E229" s="70"/>
      <c r="F229" s="70"/>
      <c r="G229" s="70"/>
      <c r="H229" s="120"/>
      <c r="I229" s="116"/>
      <c r="J229" s="116"/>
      <c r="K229" s="120"/>
    </row>
    <row r="230" spans="2:11" s="27" customFormat="1" x14ac:dyDescent="0.25">
      <c r="B230" s="27">
        <v>5601</v>
      </c>
      <c r="C230" s="188">
        <v>6</v>
      </c>
      <c r="D230" s="66" t="s">
        <v>49</v>
      </c>
      <c r="E230" s="147"/>
      <c r="F230" s="169"/>
      <c r="G230" s="169"/>
      <c r="H230" s="117"/>
      <c r="I230" s="116"/>
      <c r="J230" s="116"/>
      <c r="K230" s="117"/>
    </row>
    <row r="231" spans="2:11" s="27" customFormat="1" x14ac:dyDescent="0.25">
      <c r="B231" s="27">
        <v>5602</v>
      </c>
      <c r="C231" s="188">
        <v>6</v>
      </c>
      <c r="D231" s="66" t="s">
        <v>37</v>
      </c>
      <c r="E231" s="147"/>
      <c r="F231" s="169"/>
      <c r="G231" s="169"/>
      <c r="H231" s="117"/>
      <c r="I231" s="116"/>
      <c r="J231" s="116"/>
      <c r="K231" s="117"/>
    </row>
    <row r="232" spans="2:11" s="27" customFormat="1" x14ac:dyDescent="0.25">
      <c r="B232" s="21">
        <v>5603</v>
      </c>
      <c r="C232" s="188">
        <v>6</v>
      </c>
      <c r="D232" s="22" t="s">
        <v>112</v>
      </c>
      <c r="E232" s="147"/>
      <c r="F232" s="169"/>
      <c r="G232" s="169"/>
      <c r="H232" s="117"/>
      <c r="I232" s="116"/>
      <c r="J232" s="116"/>
      <c r="K232" s="117"/>
    </row>
    <row r="233" spans="2:11" s="23" customFormat="1" x14ac:dyDescent="0.25">
      <c r="B233" s="23">
        <v>5700</v>
      </c>
      <c r="C233" s="23" t="s">
        <v>113</v>
      </c>
      <c r="D233" s="91"/>
      <c r="E233" s="70"/>
      <c r="F233" s="70"/>
      <c r="G233" s="70"/>
      <c r="H233" s="120"/>
      <c r="I233" s="116"/>
      <c r="J233" s="116"/>
      <c r="K233" s="120"/>
    </row>
    <row r="234" spans="2:11" s="27" customFormat="1" x14ac:dyDescent="0.25">
      <c r="B234" s="27">
        <v>5701</v>
      </c>
      <c r="C234" s="188">
        <v>7</v>
      </c>
      <c r="D234" s="66" t="s">
        <v>49</v>
      </c>
      <c r="E234" s="148"/>
      <c r="F234" s="169"/>
      <c r="G234" s="169"/>
      <c r="H234" s="117"/>
      <c r="I234" s="116"/>
      <c r="J234" s="116"/>
      <c r="K234" s="117"/>
    </row>
    <row r="235" spans="2:11" s="27" customFormat="1" x14ac:dyDescent="0.25">
      <c r="B235" s="27">
        <v>5702</v>
      </c>
      <c r="C235" s="188">
        <v>7</v>
      </c>
      <c r="D235" s="66" t="s">
        <v>37</v>
      </c>
      <c r="E235" s="148"/>
      <c r="F235" s="169"/>
      <c r="G235" s="169"/>
      <c r="H235" s="117"/>
      <c r="I235" s="116"/>
      <c r="J235" s="116"/>
      <c r="K235" s="117"/>
    </row>
    <row r="236" spans="2:11" s="27" customFormat="1" x14ac:dyDescent="0.25">
      <c r="B236" s="21">
        <v>5703</v>
      </c>
      <c r="C236" s="188">
        <v>7</v>
      </c>
      <c r="D236" s="22" t="s">
        <v>114</v>
      </c>
      <c r="E236" s="148"/>
      <c r="F236" s="169"/>
      <c r="G236" s="169"/>
      <c r="H236" s="117"/>
      <c r="I236" s="116"/>
      <c r="J236" s="116"/>
      <c r="K236" s="117"/>
    </row>
    <row r="237" spans="2:11" s="23" customFormat="1" x14ac:dyDescent="0.25">
      <c r="B237" s="23">
        <v>5800</v>
      </c>
      <c r="C237" s="23" t="s">
        <v>60</v>
      </c>
      <c r="D237" s="91"/>
      <c r="E237" s="70"/>
      <c r="F237" s="70"/>
      <c r="G237" s="70"/>
      <c r="H237" s="120"/>
      <c r="I237" s="116"/>
      <c r="J237" s="116"/>
      <c r="K237" s="120"/>
    </row>
    <row r="238" spans="2:11" s="27" customFormat="1" x14ac:dyDescent="0.25">
      <c r="B238" s="27">
        <v>5801</v>
      </c>
      <c r="C238" s="37">
        <v>60</v>
      </c>
      <c r="D238" s="66" t="s">
        <v>49</v>
      </c>
      <c r="E238" s="149"/>
      <c r="F238" s="169"/>
      <c r="G238" s="169"/>
      <c r="H238" s="117"/>
      <c r="I238" s="116"/>
      <c r="J238" s="116"/>
      <c r="K238" s="117"/>
    </row>
    <row r="239" spans="2:11" s="27" customFormat="1" x14ac:dyDescent="0.25">
      <c r="B239" s="27">
        <v>5802</v>
      </c>
      <c r="C239" s="188">
        <v>61</v>
      </c>
      <c r="D239" s="66" t="s">
        <v>37</v>
      </c>
      <c r="E239" s="149"/>
      <c r="F239" s="169"/>
      <c r="G239" s="169"/>
      <c r="H239" s="117"/>
      <c r="I239" s="116"/>
      <c r="J239" s="116"/>
      <c r="K239" s="117"/>
    </row>
    <row r="240" spans="2:11" s="27" customFormat="1" x14ac:dyDescent="0.25">
      <c r="B240" s="27">
        <v>5807</v>
      </c>
      <c r="C240" s="37">
        <v>62</v>
      </c>
      <c r="D240" s="22" t="s">
        <v>61</v>
      </c>
      <c r="E240" s="149"/>
      <c r="F240" s="169"/>
      <c r="G240" s="169"/>
      <c r="H240" s="117"/>
      <c r="I240" s="116"/>
      <c r="J240" s="116"/>
      <c r="K240" s="117"/>
    </row>
    <row r="241" spans="2:11" s="27" customFormat="1" x14ac:dyDescent="0.25">
      <c r="B241" s="21">
        <v>5808</v>
      </c>
      <c r="C241" s="37">
        <v>63</v>
      </c>
      <c r="D241" s="66" t="s">
        <v>14</v>
      </c>
      <c r="E241" s="149"/>
      <c r="F241" s="169"/>
      <c r="G241" s="169"/>
      <c r="H241" s="117"/>
      <c r="I241" s="116"/>
      <c r="J241" s="116"/>
      <c r="K241" s="117"/>
    </row>
    <row r="242" spans="2:11" s="27" customFormat="1" x14ac:dyDescent="0.25">
      <c r="B242" s="21">
        <v>5809</v>
      </c>
      <c r="C242" s="37">
        <v>64</v>
      </c>
      <c r="D242" s="27" t="s">
        <v>62</v>
      </c>
      <c r="E242" s="149"/>
      <c r="F242" s="169"/>
      <c r="G242" s="169"/>
      <c r="H242" s="117"/>
      <c r="I242" s="116"/>
      <c r="J242" s="116"/>
      <c r="K242" s="117"/>
    </row>
    <row r="243" spans="2:11" s="27" customFormat="1" x14ac:dyDescent="0.25">
      <c r="B243" s="21">
        <v>5810</v>
      </c>
      <c r="C243" s="37">
        <v>65</v>
      </c>
      <c r="D243" s="27" t="s">
        <v>63</v>
      </c>
      <c r="E243" s="149"/>
      <c r="F243" s="169"/>
      <c r="G243" s="169"/>
      <c r="H243" s="117"/>
      <c r="I243" s="116"/>
      <c r="J243" s="116"/>
      <c r="K243" s="117"/>
    </row>
    <row r="244" spans="2:11" s="27" customFormat="1" x14ac:dyDescent="0.25">
      <c r="B244" s="21">
        <v>5811</v>
      </c>
      <c r="C244" s="37">
        <v>66</v>
      </c>
      <c r="D244" s="27" t="s">
        <v>64</v>
      </c>
      <c r="E244" s="149"/>
      <c r="F244" s="169"/>
      <c r="G244" s="169"/>
      <c r="H244" s="117"/>
      <c r="I244" s="116"/>
      <c r="J244" s="116"/>
      <c r="K244" s="117"/>
    </row>
    <row r="245" spans="2:11" s="27" customFormat="1" x14ac:dyDescent="0.25">
      <c r="B245" s="21">
        <v>5812</v>
      </c>
      <c r="C245" s="37">
        <v>67</v>
      </c>
      <c r="D245" s="21" t="s">
        <v>65</v>
      </c>
      <c r="E245" s="149"/>
      <c r="F245" s="169"/>
      <c r="G245" s="169"/>
      <c r="H245" s="117"/>
      <c r="I245" s="116"/>
      <c r="J245" s="116"/>
      <c r="K245" s="117"/>
    </row>
    <row r="246" spans="2:11" s="27" customFormat="1" x14ac:dyDescent="0.25">
      <c r="B246" s="21">
        <v>5813</v>
      </c>
      <c r="C246" s="37">
        <v>68</v>
      </c>
      <c r="D246" s="21" t="s">
        <v>115</v>
      </c>
      <c r="E246" s="149"/>
      <c r="F246" s="169"/>
      <c r="G246" s="169"/>
      <c r="H246" s="117"/>
      <c r="I246" s="116"/>
      <c r="J246" s="116"/>
      <c r="K246" s="117"/>
    </row>
    <row r="247" spans="2:11" s="27" customFormat="1" x14ac:dyDescent="0.25">
      <c r="B247" s="21">
        <v>5814</v>
      </c>
      <c r="C247" s="37">
        <v>69</v>
      </c>
      <c r="D247" s="21" t="s">
        <v>67</v>
      </c>
      <c r="E247" s="149"/>
      <c r="F247" s="169"/>
      <c r="G247" s="169"/>
      <c r="H247" s="117"/>
      <c r="I247" s="116"/>
      <c r="J247" s="116"/>
      <c r="K247" s="117"/>
    </row>
    <row r="248" spans="2:11" s="27" customFormat="1" x14ac:dyDescent="0.25">
      <c r="B248" s="21">
        <v>5815</v>
      </c>
      <c r="C248" s="37">
        <v>70</v>
      </c>
      <c r="D248" s="21" t="s">
        <v>43</v>
      </c>
      <c r="E248" s="149"/>
      <c r="F248" s="169"/>
      <c r="G248" s="169"/>
      <c r="H248" s="117"/>
      <c r="I248" s="116"/>
      <c r="J248" s="116"/>
      <c r="K248" s="117"/>
    </row>
    <row r="249" spans="2:11" s="23" customFormat="1" x14ac:dyDescent="0.25">
      <c r="B249" s="23">
        <v>5900</v>
      </c>
      <c r="C249" s="23" t="s">
        <v>116</v>
      </c>
      <c r="E249" s="70"/>
      <c r="F249" s="70"/>
      <c r="G249" s="70"/>
      <c r="H249" s="120"/>
      <c r="I249" s="116"/>
      <c r="J249" s="116"/>
      <c r="K249" s="120"/>
    </row>
    <row r="250" spans="2:11" s="27" customFormat="1" x14ac:dyDescent="0.25">
      <c r="B250" s="27">
        <v>5901</v>
      </c>
      <c r="C250" s="188">
        <v>72</v>
      </c>
      <c r="D250" s="66" t="s">
        <v>49</v>
      </c>
      <c r="E250" s="104"/>
      <c r="F250" s="104"/>
      <c r="G250" s="104"/>
      <c r="H250" s="117"/>
      <c r="I250" s="116"/>
      <c r="J250" s="116"/>
      <c r="K250" s="117"/>
    </row>
    <row r="251" spans="2:11" s="27" customFormat="1" x14ac:dyDescent="0.25">
      <c r="B251" s="27">
        <v>5902</v>
      </c>
      <c r="C251" s="188">
        <v>73</v>
      </c>
      <c r="D251" s="66" t="s">
        <v>37</v>
      </c>
      <c r="E251" s="104"/>
      <c r="F251" s="104"/>
      <c r="G251" s="104"/>
      <c r="H251" s="117"/>
      <c r="I251" s="116"/>
      <c r="J251" s="116"/>
      <c r="K251" s="117"/>
    </row>
    <row r="252" spans="2:11" s="27" customFormat="1" x14ac:dyDescent="0.25">
      <c r="B252" s="27">
        <v>5906</v>
      </c>
      <c r="C252" s="188">
        <v>74</v>
      </c>
      <c r="D252" s="66" t="s">
        <v>117</v>
      </c>
      <c r="E252" s="104"/>
      <c r="F252" s="104"/>
      <c r="G252" s="104"/>
      <c r="H252" s="117"/>
      <c r="I252" s="116"/>
      <c r="J252" s="116"/>
      <c r="K252" s="117"/>
    </row>
    <row r="253" spans="2:11" s="27" customFormat="1" x14ac:dyDescent="0.25">
      <c r="B253" s="27">
        <v>5907</v>
      </c>
      <c r="C253" s="188">
        <v>75</v>
      </c>
      <c r="D253" s="66" t="s">
        <v>61</v>
      </c>
      <c r="E253" s="104"/>
      <c r="F253" s="104"/>
      <c r="G253" s="104"/>
      <c r="H253" s="117"/>
      <c r="I253" s="116"/>
      <c r="J253" s="116"/>
      <c r="K253" s="117"/>
    </row>
    <row r="254" spans="2:11" s="27" customFormat="1" x14ac:dyDescent="0.25">
      <c r="B254" s="27">
        <v>5908</v>
      </c>
      <c r="C254" s="188">
        <v>76</v>
      </c>
      <c r="D254" s="66" t="s">
        <v>14</v>
      </c>
      <c r="E254" s="104"/>
      <c r="F254" s="104"/>
      <c r="G254" s="104"/>
      <c r="H254" s="117"/>
      <c r="I254" s="116"/>
      <c r="J254" s="116"/>
      <c r="K254" s="117"/>
    </row>
    <row r="255" spans="2:11" s="27" customFormat="1" x14ac:dyDescent="0.25">
      <c r="B255" s="21">
        <v>5909</v>
      </c>
      <c r="C255" s="188">
        <v>77</v>
      </c>
      <c r="D255" s="22" t="s">
        <v>118</v>
      </c>
      <c r="E255" s="104"/>
      <c r="F255" s="104"/>
      <c r="G255" s="104"/>
      <c r="H255" s="117"/>
      <c r="I255" s="116"/>
      <c r="J255" s="116"/>
      <c r="K255" s="117"/>
    </row>
    <row r="256" spans="2:11" s="27" customFormat="1" x14ac:dyDescent="0.25">
      <c r="B256" s="21">
        <v>5910</v>
      </c>
      <c r="C256" s="188">
        <v>78</v>
      </c>
      <c r="D256" s="22" t="s">
        <v>119</v>
      </c>
      <c r="E256" s="104"/>
      <c r="F256" s="104"/>
      <c r="G256" s="104"/>
      <c r="H256" s="117"/>
      <c r="I256" s="116"/>
      <c r="J256" s="116"/>
      <c r="K256" s="117"/>
    </row>
    <row r="257" spans="2:11" s="27" customFormat="1" x14ac:dyDescent="0.25">
      <c r="B257" s="21">
        <v>5911</v>
      </c>
      <c r="C257" s="188">
        <v>79</v>
      </c>
      <c r="D257" s="22" t="s">
        <v>120</v>
      </c>
      <c r="E257" s="104"/>
      <c r="F257" s="104"/>
      <c r="G257" s="104"/>
      <c r="H257" s="117"/>
      <c r="I257" s="116"/>
      <c r="J257" s="116"/>
      <c r="K257" s="117"/>
    </row>
    <row r="258" spans="2:11" s="27" customFormat="1" x14ac:dyDescent="0.25">
      <c r="B258" s="21">
        <v>5912</v>
      </c>
      <c r="C258" s="188">
        <v>80</v>
      </c>
      <c r="D258" s="21" t="s">
        <v>65</v>
      </c>
      <c r="E258" s="104"/>
      <c r="F258" s="104"/>
      <c r="G258" s="104"/>
      <c r="H258" s="117"/>
      <c r="I258" s="116"/>
      <c r="J258" s="116"/>
      <c r="K258" s="117"/>
    </row>
    <row r="259" spans="2:11" s="27" customFormat="1" x14ac:dyDescent="0.25">
      <c r="B259" s="21">
        <v>5913</v>
      </c>
      <c r="C259" s="188">
        <v>81</v>
      </c>
      <c r="D259" s="66" t="s">
        <v>121</v>
      </c>
      <c r="E259" s="104"/>
      <c r="F259" s="104"/>
      <c r="G259" s="104"/>
      <c r="H259" s="117"/>
      <c r="I259" s="116"/>
      <c r="J259" s="116"/>
      <c r="K259" s="117"/>
    </row>
    <row r="260" spans="2:11" s="27" customFormat="1" x14ac:dyDescent="0.25">
      <c r="B260" s="27">
        <v>5914</v>
      </c>
      <c r="C260" s="188">
        <v>82</v>
      </c>
      <c r="D260" s="66" t="s">
        <v>67</v>
      </c>
      <c r="E260" s="104"/>
      <c r="F260" s="104"/>
      <c r="G260" s="104"/>
      <c r="H260" s="117"/>
      <c r="I260" s="116"/>
      <c r="J260" s="116"/>
      <c r="K260" s="117"/>
    </row>
    <row r="261" spans="2:11" s="27" customFormat="1" x14ac:dyDescent="0.25">
      <c r="B261" s="27">
        <v>5915</v>
      </c>
      <c r="C261" s="188">
        <v>83</v>
      </c>
      <c r="D261" s="66" t="s">
        <v>43</v>
      </c>
      <c r="E261" s="104"/>
      <c r="F261" s="104"/>
      <c r="G261" s="104"/>
      <c r="H261" s="117"/>
      <c r="I261" s="116"/>
      <c r="J261" s="116"/>
      <c r="K261" s="117"/>
    </row>
    <row r="262" spans="2:11" s="23" customFormat="1" x14ac:dyDescent="0.25">
      <c r="B262" s="23">
        <v>6000</v>
      </c>
      <c r="C262" s="23" t="s">
        <v>70</v>
      </c>
      <c r="D262" s="91"/>
      <c r="E262" s="70"/>
      <c r="F262" s="70"/>
      <c r="G262" s="70"/>
      <c r="H262" s="120"/>
      <c r="I262" s="116"/>
      <c r="J262" s="116"/>
      <c r="K262" s="120"/>
    </row>
    <row r="263" spans="2:11" s="27" customFormat="1" x14ac:dyDescent="0.25">
      <c r="B263" s="27">
        <v>6001</v>
      </c>
      <c r="C263" s="188">
        <v>86</v>
      </c>
      <c r="D263" s="66" t="s">
        <v>71</v>
      </c>
      <c r="E263" s="150"/>
      <c r="F263" s="169"/>
      <c r="G263" s="169"/>
      <c r="H263" s="117"/>
      <c r="I263" s="116"/>
      <c r="J263" s="116"/>
      <c r="K263" s="117"/>
    </row>
    <row r="264" spans="2:11" s="27" customFormat="1" x14ac:dyDescent="0.25">
      <c r="B264" s="27">
        <v>6002</v>
      </c>
      <c r="C264" s="188">
        <v>87</v>
      </c>
      <c r="D264" s="66" t="s">
        <v>72</v>
      </c>
      <c r="E264" s="150"/>
      <c r="F264" s="169"/>
      <c r="G264" s="169"/>
      <c r="H264" s="117"/>
      <c r="I264" s="116"/>
      <c r="J264" s="116"/>
      <c r="K264" s="117"/>
    </row>
    <row r="265" spans="2:11" s="27" customFormat="1" x14ac:dyDescent="0.25">
      <c r="B265" s="27">
        <v>6003</v>
      </c>
      <c r="C265" s="188">
        <v>88</v>
      </c>
      <c r="D265" s="22" t="s">
        <v>73</v>
      </c>
      <c r="E265" s="150"/>
      <c r="F265" s="169"/>
      <c r="G265" s="169"/>
      <c r="H265" s="117"/>
      <c r="I265" s="116"/>
      <c r="J265" s="116"/>
      <c r="K265" s="117"/>
    </row>
    <row r="266" spans="2:11" s="27" customFormat="1" x14ac:dyDescent="0.25">
      <c r="B266" s="21">
        <v>6004</v>
      </c>
      <c r="C266" s="37">
        <v>89</v>
      </c>
      <c r="D266" s="66" t="s">
        <v>74</v>
      </c>
      <c r="E266" s="150"/>
      <c r="F266" s="169"/>
      <c r="G266" s="169"/>
      <c r="H266" s="117"/>
      <c r="I266" s="116"/>
      <c r="J266" s="116"/>
      <c r="K266" s="117"/>
    </row>
    <row r="267" spans="2:11" s="27" customFormat="1" x14ac:dyDescent="0.25">
      <c r="B267" s="21">
        <v>6005</v>
      </c>
      <c r="C267" s="37">
        <v>90</v>
      </c>
      <c r="D267" s="66" t="s">
        <v>75</v>
      </c>
      <c r="E267" s="150"/>
      <c r="F267" s="169"/>
      <c r="G267" s="169"/>
      <c r="H267" s="117"/>
      <c r="I267" s="116"/>
      <c r="J267" s="116"/>
      <c r="K267" s="117"/>
    </row>
    <row r="268" spans="2:11" s="27" customFormat="1" x14ac:dyDescent="0.25">
      <c r="B268" s="21">
        <v>6006</v>
      </c>
      <c r="C268" s="37">
        <v>91</v>
      </c>
      <c r="D268" s="22" t="s">
        <v>122</v>
      </c>
      <c r="E268" s="150"/>
      <c r="F268" s="169"/>
      <c r="G268" s="169"/>
      <c r="H268" s="117"/>
      <c r="I268" s="116"/>
      <c r="J268" s="116"/>
      <c r="K268" s="117"/>
    </row>
    <row r="269" spans="2:11" s="23" customFormat="1" x14ac:dyDescent="0.25">
      <c r="B269" s="23">
        <v>6100</v>
      </c>
      <c r="C269" s="23" t="s">
        <v>76</v>
      </c>
      <c r="D269" s="91"/>
      <c r="E269" s="70"/>
      <c r="F269" s="70"/>
      <c r="G269" s="70"/>
      <c r="H269" s="120"/>
      <c r="I269" s="116"/>
      <c r="J269" s="116"/>
      <c r="K269" s="120"/>
    </row>
    <row r="270" spans="2:11" s="27" customFormat="1" x14ac:dyDescent="0.25">
      <c r="B270" s="21">
        <v>6105</v>
      </c>
      <c r="C270" s="37">
        <v>93</v>
      </c>
      <c r="D270" s="22" t="s">
        <v>77</v>
      </c>
      <c r="E270" s="104"/>
      <c r="F270" s="104"/>
      <c r="G270" s="104"/>
      <c r="H270" s="117"/>
      <c r="I270" s="116"/>
      <c r="J270" s="116"/>
      <c r="K270" s="117"/>
    </row>
    <row r="271" spans="2:11" s="27" customFormat="1" x14ac:dyDescent="0.25">
      <c r="B271" s="21">
        <v>6109</v>
      </c>
      <c r="C271" s="37">
        <v>94</v>
      </c>
      <c r="D271" s="22" t="s">
        <v>80</v>
      </c>
      <c r="E271" s="104"/>
      <c r="F271" s="104"/>
      <c r="G271" s="104"/>
      <c r="H271" s="117"/>
      <c r="I271" s="116"/>
      <c r="J271" s="116"/>
      <c r="K271" s="117"/>
    </row>
    <row r="272" spans="2:11" s="27" customFormat="1" x14ac:dyDescent="0.25">
      <c r="B272" s="21">
        <v>6110</v>
      </c>
      <c r="C272" s="37">
        <v>95</v>
      </c>
      <c r="D272" s="22" t="s">
        <v>81</v>
      </c>
      <c r="E272" s="104"/>
      <c r="F272" s="104"/>
      <c r="G272" s="104"/>
      <c r="H272" s="117"/>
      <c r="I272" s="116"/>
      <c r="J272" s="116"/>
      <c r="K272" s="117"/>
    </row>
    <row r="273" spans="1:14" s="27" customFormat="1" x14ac:dyDescent="0.25">
      <c r="B273" s="21">
        <v>6111</v>
      </c>
      <c r="C273" s="37">
        <v>96</v>
      </c>
      <c r="D273" s="22" t="s">
        <v>82</v>
      </c>
      <c r="E273" s="104"/>
      <c r="F273" s="104"/>
      <c r="G273" s="104"/>
      <c r="H273" s="117"/>
      <c r="I273" s="116"/>
      <c r="J273" s="116"/>
      <c r="K273" s="117"/>
    </row>
    <row r="274" spans="1:14" s="23" customFormat="1" x14ac:dyDescent="0.25">
      <c r="C274" s="88"/>
      <c r="D274" s="89" t="s">
        <v>203</v>
      </c>
      <c r="E274" s="70">
        <f>SUM(E192:E273)</f>
        <v>0</v>
      </c>
      <c r="F274" s="70">
        <f>SUM(F192:F273)</f>
        <v>0</v>
      </c>
      <c r="G274" s="70">
        <f>SUM(G192:G273)</f>
        <v>0</v>
      </c>
      <c r="H274" s="120"/>
      <c r="I274" s="119"/>
      <c r="J274" s="119"/>
      <c r="K274" s="120"/>
    </row>
    <row r="275" spans="1:14" s="23" customFormat="1" ht="13.8" thickBot="1" x14ac:dyDescent="0.3">
      <c r="C275" s="88"/>
      <c r="D275" s="89" t="s">
        <v>164</v>
      </c>
      <c r="E275" s="92">
        <f>E190-E274</f>
        <v>0</v>
      </c>
      <c r="F275" s="92">
        <f>F190-F274</f>
        <v>0</v>
      </c>
      <c r="G275" s="92">
        <f>G190-G274</f>
        <v>0</v>
      </c>
      <c r="H275" s="120"/>
      <c r="I275" s="119"/>
      <c r="J275" s="119"/>
      <c r="K275" s="120"/>
    </row>
    <row r="276" spans="1:14" s="27" customFormat="1" ht="9" customHeight="1" thickTop="1" x14ac:dyDescent="0.25">
      <c r="B276" s="21"/>
      <c r="C276" s="37"/>
      <c r="D276" s="22"/>
      <c r="E276" s="95"/>
      <c r="F276" s="95"/>
      <c r="G276" s="95"/>
      <c r="H276" s="117"/>
      <c r="I276" s="116"/>
      <c r="J276" s="116"/>
      <c r="K276" s="117"/>
    </row>
    <row r="277" spans="1:14" s="21" customFormat="1" x14ac:dyDescent="0.25">
      <c r="A277" s="23" t="s">
        <v>140</v>
      </c>
      <c r="C277" s="37"/>
      <c r="D277" s="22"/>
      <c r="E277" s="95"/>
      <c r="F277" s="95"/>
      <c r="G277" s="95"/>
      <c r="H277" s="117"/>
      <c r="I277" s="116"/>
      <c r="J277" s="116"/>
      <c r="K277" s="117"/>
    </row>
    <row r="278" spans="1:14" s="27" customFormat="1" x14ac:dyDescent="0.25">
      <c r="B278" s="21"/>
      <c r="C278" s="37"/>
      <c r="D278" s="22" t="s">
        <v>141</v>
      </c>
      <c r="E278" s="169"/>
      <c r="F278" s="169"/>
      <c r="G278" s="169"/>
      <c r="H278" s="117"/>
      <c r="I278" s="116"/>
      <c r="J278" s="116"/>
      <c r="K278" s="117"/>
    </row>
    <row r="279" spans="1:14" s="27" customFormat="1" x14ac:dyDescent="0.25">
      <c r="B279" s="21"/>
      <c r="C279" s="37"/>
      <c r="D279" s="22" t="s">
        <v>142</v>
      </c>
      <c r="E279" s="169"/>
      <c r="F279" s="169"/>
      <c r="G279" s="169"/>
      <c r="H279" s="117"/>
      <c r="I279" s="116"/>
      <c r="J279" s="116"/>
      <c r="K279" s="117"/>
    </row>
    <row r="280" spans="1:14" s="23" customFormat="1" ht="13.8" thickBot="1" x14ac:dyDescent="0.3">
      <c r="C280" s="88"/>
      <c r="D280" s="89" t="s">
        <v>165</v>
      </c>
      <c r="E280" s="92">
        <f>E278-E279</f>
        <v>0</v>
      </c>
      <c r="F280" s="92">
        <f>F278-F279</f>
        <v>0</v>
      </c>
      <c r="G280" s="92">
        <f>G278-G279</f>
        <v>0</v>
      </c>
      <c r="H280" s="120"/>
      <c r="I280" s="119"/>
      <c r="J280" s="119"/>
      <c r="K280" s="120"/>
    </row>
    <row r="281" spans="1:14" s="23" customFormat="1" ht="13.5" customHeight="1" thickTop="1" x14ac:dyDescent="0.25">
      <c r="C281" s="88"/>
      <c r="D281" s="89"/>
      <c r="E281" s="71"/>
      <c r="F281" s="71"/>
      <c r="G281" s="71"/>
      <c r="H281" s="120"/>
      <c r="I281" s="119"/>
      <c r="J281" s="119"/>
      <c r="K281" s="120"/>
    </row>
    <row r="282" spans="1:14" s="23" customFormat="1" ht="15" customHeight="1" x14ac:dyDescent="0.25">
      <c r="A282" s="23" t="s">
        <v>229</v>
      </c>
      <c r="B282" s="21"/>
      <c r="C282" s="37"/>
      <c r="D282" s="22"/>
      <c r="E282" s="95"/>
      <c r="F282" s="95"/>
      <c r="G282" s="95"/>
      <c r="H282" s="198" t="s">
        <v>234</v>
      </c>
      <c r="I282" s="199"/>
      <c r="J282" s="199"/>
      <c r="K282" s="200"/>
    </row>
    <row r="283" spans="1:14" x14ac:dyDescent="0.25">
      <c r="A283" s="27"/>
      <c r="B283" s="21"/>
      <c r="C283" s="37"/>
      <c r="D283" s="22" t="s">
        <v>230</v>
      </c>
      <c r="E283" s="169"/>
      <c r="F283" s="169"/>
      <c r="G283" s="169"/>
      <c r="H283" s="198" t="s">
        <v>240</v>
      </c>
      <c r="I283" s="119"/>
      <c r="J283" s="119"/>
      <c r="K283" s="120"/>
      <c r="L283" s="1"/>
      <c r="M283" s="1"/>
      <c r="N283" s="1"/>
    </row>
    <row r="284" spans="1:14" x14ac:dyDescent="0.25">
      <c r="A284" s="27"/>
      <c r="B284" s="21"/>
      <c r="C284" s="37"/>
      <c r="D284" s="22" t="s">
        <v>231</v>
      </c>
      <c r="E284" s="169"/>
      <c r="F284" s="169"/>
      <c r="G284" s="169"/>
      <c r="H284" s="120" t="s">
        <v>235</v>
      </c>
      <c r="I284" s="119"/>
      <c r="J284" s="119"/>
      <c r="K284" s="120"/>
      <c r="L284" s="1"/>
      <c r="M284" s="1"/>
      <c r="N284" s="1"/>
    </row>
    <row r="285" spans="1:14" ht="13.8" thickBot="1" x14ac:dyDescent="0.3">
      <c r="A285" s="23"/>
      <c r="B285" s="23"/>
      <c r="C285" s="88"/>
      <c r="D285" s="89" t="s">
        <v>232</v>
      </c>
      <c r="E285" s="92">
        <f>E283-E284</f>
        <v>0</v>
      </c>
      <c r="F285" s="92">
        <f>F283-F284</f>
        <v>0</v>
      </c>
      <c r="G285" s="92">
        <f>G283-G284</f>
        <v>0</v>
      </c>
      <c r="H285" s="120" t="s">
        <v>241</v>
      </c>
      <c r="I285" s="119"/>
      <c r="J285" s="119"/>
      <c r="K285" s="120"/>
    </row>
    <row r="286" spans="1:14" ht="13.8" thickTop="1" x14ac:dyDescent="0.25">
      <c r="E286" s="30"/>
      <c r="F286" s="155"/>
      <c r="H286"/>
      <c r="I286"/>
      <c r="J286"/>
    </row>
    <row r="287" spans="1:14" x14ac:dyDescent="0.25">
      <c r="E287" s="30"/>
      <c r="F287" s="155"/>
      <c r="H287"/>
      <c r="I287"/>
      <c r="J287"/>
    </row>
    <row r="288" spans="1:14" x14ac:dyDescent="0.25">
      <c r="E288" s="30"/>
      <c r="F288" s="155"/>
      <c r="H288"/>
      <c r="I288"/>
      <c r="J288"/>
    </row>
    <row r="289" spans="5:10" x14ac:dyDescent="0.25">
      <c r="E289" s="30"/>
      <c r="F289" s="155"/>
      <c r="H289"/>
      <c r="I289"/>
      <c r="J289"/>
    </row>
    <row r="290" spans="5:10" x14ac:dyDescent="0.25">
      <c r="E290" s="30"/>
      <c r="F290" s="155"/>
      <c r="H290"/>
      <c r="I290"/>
      <c r="J290"/>
    </row>
    <row r="291" spans="5:10" x14ac:dyDescent="0.25">
      <c r="E291" s="30"/>
      <c r="F291" s="155"/>
      <c r="H291"/>
      <c r="I291"/>
      <c r="J291"/>
    </row>
    <row r="292" spans="5:10" x14ac:dyDescent="0.25">
      <c r="E292" s="30"/>
      <c r="F292" s="155"/>
      <c r="H292"/>
      <c r="I292"/>
      <c r="J292"/>
    </row>
    <row r="293" spans="5:10" x14ac:dyDescent="0.25">
      <c r="E293" s="30"/>
      <c r="F293" s="155"/>
      <c r="H293"/>
      <c r="I293"/>
      <c r="J293"/>
    </row>
    <row r="294" spans="5:10" x14ac:dyDescent="0.25">
      <c r="E294" s="30"/>
      <c r="F294" s="155"/>
      <c r="H294" s="99"/>
      <c r="I294"/>
      <c r="J294"/>
    </row>
    <row r="295" spans="5:10" x14ac:dyDescent="0.25">
      <c r="E295" s="30"/>
      <c r="F295" s="155"/>
      <c r="H295" s="99"/>
      <c r="I295"/>
      <c r="J295"/>
    </row>
  </sheetData>
  <sheetProtection password="CBFF" sheet="1" formatColumns="0" formatRows="0" insertRows="0" selectLockedCells="1" autoFilter="0"/>
  <mergeCells count="24">
    <mergeCell ref="F7:H7"/>
    <mergeCell ref="A1:D1"/>
    <mergeCell ref="A13:D13"/>
    <mergeCell ref="A2:D2"/>
    <mergeCell ref="A9:D9"/>
    <mergeCell ref="B10:D10"/>
    <mergeCell ref="B11:D11"/>
    <mergeCell ref="B7:C7"/>
    <mergeCell ref="A8:D8"/>
    <mergeCell ref="A5:D5"/>
    <mergeCell ref="B14:D14"/>
    <mergeCell ref="B15:D15"/>
    <mergeCell ref="A31:E31"/>
    <mergeCell ref="H32:J32"/>
    <mergeCell ref="I33:J33"/>
    <mergeCell ref="H40:K40"/>
    <mergeCell ref="H37:K38"/>
    <mergeCell ref="H39:K39"/>
    <mergeCell ref="B16:D16"/>
    <mergeCell ref="A26:C26"/>
    <mergeCell ref="D32:D33"/>
    <mergeCell ref="E39:F39"/>
    <mergeCell ref="H36:K36"/>
    <mergeCell ref="H35:K35"/>
  </mergeCells>
  <conditionalFormatting sqref="E35">
    <cfRule type="cellIs" dxfId="2" priority="3" operator="notEqual">
      <formula>"YES"</formula>
    </cfRule>
  </conditionalFormatting>
  <conditionalFormatting sqref="F35">
    <cfRule type="cellIs" dxfId="1" priority="2" operator="notEqual">
      <formula>"YES"</formula>
    </cfRule>
  </conditionalFormatting>
  <conditionalFormatting sqref="H36:K36">
    <cfRule type="containsText" dxfId="0" priority="1" operator="containsText" text="YES">
      <formula>NOT(ISERROR(SEARCH("YES",H36)))</formula>
    </cfRule>
  </conditionalFormatting>
  <pageMargins left="0.7" right="0.7" top="0.75" bottom="0.75" header="0.3" footer="0.3"/>
  <pageSetup scale="47" fitToHeight="0" orientation="portrait" blackAndWhite="1" r:id="rId1"/>
  <headerFooter alignWithMargins="0">
    <oddFooter xml:space="preserve">&amp;L&amp;RPage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0" r:id="rId4" name="Button 4">
              <controlPr defaultSize="0" print="0" autoFill="0" autoPict="0" macro="[0]!ViewSchedules">
                <anchor moveWithCells="1">
                  <from>
                    <xdr:col>2</xdr:col>
                    <xdr:colOff>7620</xdr:colOff>
                    <xdr:row>9</xdr:row>
                    <xdr:rowOff>198120</xdr:rowOff>
                  </from>
                  <to>
                    <xdr:col>3</xdr:col>
                    <xdr:colOff>259080</xdr:colOff>
                    <xdr:row>11</xdr:row>
                    <xdr:rowOff>45720</xdr:rowOff>
                  </to>
                </anchor>
              </controlPr>
            </control>
          </mc:Choice>
        </mc:AlternateContent>
        <mc:AlternateContent xmlns:mc="http://schemas.openxmlformats.org/markup-compatibility/2006">
          <mc:Choice Requires="x14">
            <control shapeId="4102" r:id="rId5" name="Button 6">
              <controlPr defaultSize="0" print="0" autoFill="0" autoPict="0" macro="[0]!PrintSchedule">
                <anchor moveWithCells="1">
                  <from>
                    <xdr:col>3</xdr:col>
                    <xdr:colOff>487680</xdr:colOff>
                    <xdr:row>9</xdr:row>
                    <xdr:rowOff>220980</xdr:rowOff>
                  </from>
                  <to>
                    <xdr:col>3</xdr:col>
                    <xdr:colOff>1325880</xdr:colOff>
                    <xdr:row>11</xdr:row>
                    <xdr:rowOff>68580</xdr:rowOff>
                  </to>
                </anchor>
              </controlPr>
            </control>
          </mc:Choice>
        </mc:AlternateContent>
        <mc:AlternateContent xmlns:mc="http://schemas.openxmlformats.org/markup-compatibility/2006">
          <mc:Choice Requires="x14">
            <control shapeId="4104" r:id="rId6" name="Button 8">
              <controlPr defaultSize="0" print="0" autoFill="0" autoPict="0" macro="[0]!PrintTrialBalance">
                <anchor moveWithCells="1">
                  <from>
                    <xdr:col>3</xdr:col>
                    <xdr:colOff>1554480</xdr:colOff>
                    <xdr:row>10</xdr:row>
                    <xdr:rowOff>0</xdr:rowOff>
                  </from>
                  <to>
                    <xdr:col>3</xdr:col>
                    <xdr:colOff>2423160</xdr:colOff>
                    <xdr:row>10</xdr:row>
                    <xdr:rowOff>518160</xdr:rowOff>
                  </to>
                </anchor>
              </controlPr>
            </control>
          </mc:Choice>
        </mc:AlternateContent>
        <mc:AlternateContent xmlns:mc="http://schemas.openxmlformats.org/markup-compatibility/2006">
          <mc:Choice Requires="x14">
            <control shapeId="4109" r:id="rId7" name="Button 13">
              <controlPr defaultSize="0" print="0" autoFill="0" autoPict="0" macro="[0]!PrintTrialBalanceWithNotes">
                <anchor moveWithCells="1">
                  <from>
                    <xdr:col>3</xdr:col>
                    <xdr:colOff>2621280</xdr:colOff>
                    <xdr:row>10</xdr:row>
                    <xdr:rowOff>7620</xdr:rowOff>
                  </from>
                  <to>
                    <xdr:col>4</xdr:col>
                    <xdr:colOff>76200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Q700"/>
  <sheetViews>
    <sheetView showGridLines="0" zoomScale="90" zoomScaleNormal="90" zoomScaleSheetLayoutView="100" workbookViewId="0">
      <selection activeCell="A22" sqref="A22"/>
    </sheetView>
  </sheetViews>
  <sheetFormatPr defaultRowHeight="13.2" zeroHeight="1" x14ac:dyDescent="0.25"/>
  <cols>
    <col min="1" max="1" width="22.88671875" customWidth="1"/>
    <col min="2" max="2" width="13" customWidth="1"/>
    <col min="3" max="3" width="14" customWidth="1"/>
    <col min="4" max="4" width="9.88671875" customWidth="1"/>
    <col min="5" max="5" width="16.44140625" customWidth="1"/>
    <col min="6" max="6" width="2.5546875" customWidth="1"/>
    <col min="7" max="7" width="17.109375" customWidth="1"/>
    <col min="8" max="8" width="2.88671875" customWidth="1"/>
    <col min="18" max="18" width="13.33203125" bestFit="1" customWidth="1"/>
  </cols>
  <sheetData>
    <row r="1" spans="1:17" ht="12.75" customHeight="1" x14ac:dyDescent="0.25">
      <c r="A1" s="233"/>
      <c r="B1" s="233"/>
      <c r="C1" s="233"/>
      <c r="D1" s="233"/>
      <c r="E1" s="233"/>
      <c r="F1" s="233"/>
      <c r="J1" s="55"/>
      <c r="K1" s="55"/>
      <c r="L1" s="55"/>
      <c r="M1" s="55"/>
      <c r="N1" s="55"/>
      <c r="O1" s="55"/>
      <c r="P1" s="55"/>
      <c r="Q1" s="55"/>
    </row>
    <row r="2" spans="1:17" ht="12.75" customHeight="1" x14ac:dyDescent="0.25">
      <c r="A2" s="1"/>
      <c r="J2" s="55"/>
      <c r="K2" s="55"/>
      <c r="L2" s="55"/>
      <c r="M2" s="55"/>
      <c r="N2" s="55"/>
      <c r="O2" s="55"/>
      <c r="P2" s="55"/>
      <c r="Q2" s="55"/>
    </row>
    <row r="3" spans="1:17" ht="12.75" customHeight="1" x14ac:dyDescent="0.25">
      <c r="A3" t="s">
        <v>0</v>
      </c>
      <c r="B3" s="241" t="str">
        <f>UPPER('Jul 1 to Dec 31 2022Trial Bal'!$D$22)</f>
        <v/>
      </c>
      <c r="C3" s="241"/>
      <c r="D3" s="241"/>
      <c r="E3" s="241"/>
      <c r="F3" s="241"/>
      <c r="J3" s="55"/>
      <c r="K3" s="55"/>
      <c r="L3" s="55"/>
      <c r="M3" s="55"/>
      <c r="N3" s="55"/>
      <c r="O3" s="55"/>
      <c r="P3" s="55"/>
      <c r="Q3" s="55"/>
    </row>
    <row r="4" spans="1:17" ht="12.75" customHeight="1" x14ac:dyDescent="0.25">
      <c r="A4" t="s">
        <v>1</v>
      </c>
      <c r="B4" s="241" t="str">
        <f>UPPER('Jul 1 to Dec 31 2022Trial Bal'!$D$23)</f>
        <v/>
      </c>
      <c r="C4" s="241"/>
      <c r="D4" s="241"/>
      <c r="E4" s="241"/>
      <c r="F4" s="241"/>
      <c r="J4" s="55"/>
      <c r="K4" s="55"/>
      <c r="L4" s="55"/>
      <c r="M4" s="55"/>
      <c r="N4" s="55"/>
      <c r="O4" s="55"/>
      <c r="P4" s="55"/>
      <c r="Q4" s="55"/>
    </row>
    <row r="5" spans="1:17" ht="12.75" customHeight="1" x14ac:dyDescent="0.25">
      <c r="A5" t="s">
        <v>2</v>
      </c>
      <c r="B5" s="241" t="str">
        <f>UPPER('Jul 1 to Dec 31 2022Trial Bal'!$D$24)</f>
        <v/>
      </c>
      <c r="C5" s="241"/>
      <c r="D5" s="241"/>
      <c r="E5" s="241"/>
      <c r="F5" s="241"/>
      <c r="J5" s="55"/>
      <c r="K5" s="55"/>
      <c r="L5" s="55"/>
      <c r="M5" s="55"/>
      <c r="N5" s="55"/>
      <c r="O5" s="55"/>
      <c r="P5" s="55"/>
      <c r="Q5" s="55"/>
    </row>
    <row r="6" spans="1:17" ht="12.75" customHeight="1" x14ac:dyDescent="0.25">
      <c r="A6" t="s">
        <v>187</v>
      </c>
      <c r="B6" s="241">
        <f>'Jul 1 to Dec 31 2022Trial Bal'!D25</f>
        <v>0</v>
      </c>
      <c r="C6" s="241"/>
      <c r="D6" s="241"/>
      <c r="E6" s="241"/>
      <c r="F6" s="241"/>
      <c r="G6" s="7"/>
      <c r="H6" s="7"/>
      <c r="I6" s="7"/>
      <c r="J6" s="55"/>
      <c r="K6" s="55"/>
      <c r="L6" s="55"/>
      <c r="M6" s="55"/>
      <c r="N6" s="55"/>
      <c r="O6" s="55"/>
      <c r="P6" s="55"/>
      <c r="Q6" s="55"/>
    </row>
    <row r="7" spans="1:17" ht="13.5" customHeight="1" x14ac:dyDescent="0.25">
      <c r="A7" s="13" t="s">
        <v>200</v>
      </c>
      <c r="B7" s="243">
        <f>'Jul 1 to Dec 31 2022Trial Bal'!$D$7</f>
        <v>44926</v>
      </c>
      <c r="C7" s="243"/>
      <c r="D7" s="243"/>
      <c r="E7" s="243"/>
      <c r="F7" s="243"/>
      <c r="G7" s="7"/>
      <c r="H7" s="7"/>
      <c r="I7" s="7"/>
      <c r="J7" s="55"/>
      <c r="K7" s="55"/>
      <c r="L7" s="55"/>
      <c r="M7" s="55"/>
      <c r="N7" s="55"/>
      <c r="O7" s="55"/>
      <c r="P7" s="55"/>
      <c r="Q7" s="55"/>
    </row>
    <row r="8" spans="1:17" x14ac:dyDescent="0.25">
      <c r="G8" s="7"/>
      <c r="H8" s="7"/>
      <c r="I8" s="7"/>
    </row>
    <row r="9" spans="1:17" s="13" customFormat="1" ht="27" customHeight="1" x14ac:dyDescent="0.25">
      <c r="A9" s="235" t="s">
        <v>190</v>
      </c>
      <c r="B9" s="233"/>
      <c r="C9" s="233"/>
      <c r="D9" s="233"/>
      <c r="E9" s="233"/>
      <c r="F9" s="233"/>
      <c r="G9" s="47"/>
      <c r="H9" s="47"/>
      <c r="I9" s="47"/>
    </row>
    <row r="10" spans="1:17" s="13" customFormat="1" ht="13.5" customHeight="1" x14ac:dyDescent="0.25">
      <c r="A10" s="236">
        <f>'Jul 1 to Dec 31 2022Trial Bal'!$D$7</f>
        <v>44926</v>
      </c>
      <c r="B10" s="236"/>
      <c r="C10" s="236"/>
      <c r="D10" s="236"/>
      <c r="E10" s="236"/>
      <c r="F10" s="236"/>
    </row>
    <row r="11" spans="1:17" s="13" customFormat="1" ht="13.5" customHeight="1" x14ac:dyDescent="0.25">
      <c r="A11" s="237" t="s">
        <v>221</v>
      </c>
      <c r="B11" s="238"/>
      <c r="C11" s="238"/>
      <c r="D11" s="238"/>
      <c r="E11" s="238"/>
      <c r="F11" s="238"/>
    </row>
    <row r="12" spans="1:17" s="13" customFormat="1" ht="13.5" customHeight="1" x14ac:dyDescent="0.25">
      <c r="A12" s="233" t="s">
        <v>189</v>
      </c>
      <c r="B12" s="233"/>
      <c r="C12" s="233"/>
      <c r="D12" s="233"/>
      <c r="E12" s="233"/>
      <c r="F12" s="233"/>
    </row>
    <row r="13" spans="1:17" x14ac:dyDescent="0.25">
      <c r="A13" s="1" t="s">
        <v>5</v>
      </c>
      <c r="F13" s="3"/>
    </row>
    <row r="14" spans="1:17" ht="39.6" x14ac:dyDescent="0.25">
      <c r="A14" s="39" t="s">
        <v>193</v>
      </c>
      <c r="B14" s="39" t="s">
        <v>6</v>
      </c>
      <c r="C14" s="195" t="s">
        <v>225</v>
      </c>
      <c r="D14" s="191" t="s">
        <v>219</v>
      </c>
      <c r="E14" s="2" t="s">
        <v>7</v>
      </c>
    </row>
    <row r="15" spans="1:17" ht="65.400000000000006" customHeight="1" x14ac:dyDescent="0.25">
      <c r="A15" s="40" t="s">
        <v>130</v>
      </c>
      <c r="C15" s="240" t="s">
        <v>226</v>
      </c>
      <c r="D15" s="240"/>
      <c r="E15" s="240"/>
      <c r="F15" s="192"/>
    </row>
    <row r="16" spans="1:17" x14ac:dyDescent="0.25">
      <c r="A16" s="170"/>
      <c r="B16" s="170"/>
      <c r="C16" s="194"/>
      <c r="D16" s="193"/>
      <c r="E16" s="174">
        <v>0</v>
      </c>
      <c r="F16" s="3"/>
    </row>
    <row r="17" spans="1:6" x14ac:dyDescent="0.25">
      <c r="A17" s="170"/>
      <c r="B17" s="170"/>
      <c r="C17" s="194"/>
      <c r="D17" s="193"/>
      <c r="E17" s="174">
        <v>0</v>
      </c>
      <c r="F17" s="3"/>
    </row>
    <row r="18" spans="1:6" x14ac:dyDescent="0.25">
      <c r="A18" s="170"/>
      <c r="B18" s="170"/>
      <c r="C18" s="194"/>
      <c r="D18" s="193"/>
      <c r="E18" s="174">
        <v>0</v>
      </c>
      <c r="F18" s="3"/>
    </row>
    <row r="19" spans="1:6" x14ac:dyDescent="0.25">
      <c r="A19" s="170"/>
      <c r="B19" s="170"/>
      <c r="C19" s="194"/>
      <c r="D19" s="193"/>
      <c r="E19" s="174">
        <v>0</v>
      </c>
      <c r="F19" s="3"/>
    </row>
    <row r="20" spans="1:6" x14ac:dyDescent="0.25">
      <c r="A20" s="170"/>
      <c r="B20" s="170"/>
      <c r="C20" s="194"/>
      <c r="D20" s="193"/>
      <c r="E20" s="174">
        <v>0</v>
      </c>
      <c r="F20" s="3"/>
    </row>
    <row r="21" spans="1:6" x14ac:dyDescent="0.25">
      <c r="A21" s="170"/>
      <c r="B21" s="170"/>
      <c r="C21" s="194"/>
      <c r="D21" s="193"/>
      <c r="E21" s="174">
        <v>0</v>
      </c>
      <c r="F21" s="3"/>
    </row>
    <row r="22" spans="1:6" x14ac:dyDescent="0.25">
      <c r="A22" s="170"/>
      <c r="B22" s="170"/>
      <c r="C22" s="194"/>
      <c r="D22" s="193"/>
      <c r="E22" s="174">
        <v>0</v>
      </c>
      <c r="F22" s="3"/>
    </row>
    <row r="23" spans="1:6" x14ac:dyDescent="0.25">
      <c r="A23" s="151"/>
      <c r="B23" s="151"/>
      <c r="C23" s="194"/>
      <c r="D23" s="193"/>
      <c r="E23" s="174">
        <v>0</v>
      </c>
      <c r="F23" s="3"/>
    </row>
    <row r="24" spans="1:6" x14ac:dyDescent="0.25">
      <c r="A24" s="151"/>
      <c r="B24" s="151"/>
      <c r="C24" s="194"/>
      <c r="D24" s="193"/>
      <c r="E24" s="174">
        <v>0</v>
      </c>
      <c r="F24" s="3"/>
    </row>
    <row r="25" spans="1:6" x14ac:dyDescent="0.25">
      <c r="A25" s="151"/>
      <c r="B25" s="151"/>
      <c r="C25" s="194"/>
      <c r="D25" s="193"/>
      <c r="E25" s="174">
        <v>0</v>
      </c>
      <c r="F25" s="3"/>
    </row>
    <row r="26" spans="1:6" x14ac:dyDescent="0.25">
      <c r="A26" s="151"/>
      <c r="B26" s="151"/>
      <c r="C26" s="194"/>
      <c r="D26" s="193"/>
      <c r="E26" s="174">
        <v>0</v>
      </c>
      <c r="F26" s="3"/>
    </row>
    <row r="27" spans="1:6" x14ac:dyDescent="0.25">
      <c r="A27" s="106"/>
      <c r="B27" s="125"/>
      <c r="C27" s="194"/>
      <c r="D27" s="193"/>
      <c r="E27" s="174">
        <v>0</v>
      </c>
      <c r="F27" s="3"/>
    </row>
    <row r="28" spans="1:6" x14ac:dyDescent="0.25">
      <c r="A28" s="106"/>
      <c r="B28" s="125"/>
      <c r="C28" s="194"/>
      <c r="D28" s="193"/>
      <c r="E28" s="107">
        <v>0</v>
      </c>
      <c r="F28" s="3"/>
    </row>
    <row r="29" spans="1:6" x14ac:dyDescent="0.25">
      <c r="A29" s="106"/>
      <c r="B29" s="125"/>
      <c r="C29" s="194"/>
      <c r="D29" s="193"/>
      <c r="E29" s="107">
        <v>0</v>
      </c>
      <c r="F29" s="3"/>
    </row>
    <row r="30" spans="1:6" x14ac:dyDescent="0.25">
      <c r="A30" s="106"/>
      <c r="B30" s="125"/>
      <c r="C30" s="194"/>
      <c r="D30" s="193"/>
      <c r="E30" s="107">
        <v>0</v>
      </c>
      <c r="F30" s="3"/>
    </row>
    <row r="31" spans="1:6" x14ac:dyDescent="0.25">
      <c r="A31" s="106"/>
      <c r="B31" s="125"/>
      <c r="C31" s="194"/>
      <c r="D31" s="193"/>
      <c r="E31" s="107">
        <v>0</v>
      </c>
      <c r="F31" s="3"/>
    </row>
    <row r="32" spans="1:6" x14ac:dyDescent="0.25">
      <c r="A32" s="106"/>
      <c r="B32" s="125"/>
      <c r="C32" s="194"/>
      <c r="D32" s="193"/>
      <c r="E32" s="107">
        <v>0</v>
      </c>
      <c r="F32" s="3"/>
    </row>
    <row r="33" spans="1:7" x14ac:dyDescent="0.25">
      <c r="A33" s="15" t="s">
        <v>131</v>
      </c>
      <c r="B33" s="15"/>
      <c r="C33" s="15"/>
      <c r="D33" s="15"/>
      <c r="F33" s="43"/>
      <c r="G33" s="4">
        <f>SUM(E16:E32)</f>
        <v>0</v>
      </c>
    </row>
    <row r="34" spans="1:7" x14ac:dyDescent="0.25">
      <c r="F34" s="43"/>
      <c r="G34" s="3"/>
    </row>
    <row r="35" spans="1:7" x14ac:dyDescent="0.25">
      <c r="A35" t="s">
        <v>8</v>
      </c>
      <c r="F35" s="43"/>
      <c r="G35" s="3"/>
    </row>
    <row r="36" spans="1:7" x14ac:dyDescent="0.25">
      <c r="A36" s="152"/>
      <c r="B36" s="152"/>
      <c r="C36" s="194"/>
      <c r="D36" s="193"/>
      <c r="E36" s="153">
        <v>0</v>
      </c>
      <c r="F36" s="3"/>
    </row>
    <row r="37" spans="1:7" ht="12.75" customHeight="1" x14ac:dyDescent="0.25">
      <c r="A37" s="154"/>
      <c r="B37" s="154"/>
      <c r="C37" s="194"/>
      <c r="D37" s="193"/>
      <c r="E37" s="153">
        <v>0</v>
      </c>
      <c r="F37" s="3"/>
    </row>
    <row r="38" spans="1:7" ht="12.75" hidden="1" customHeight="1" x14ac:dyDescent="0.25">
      <c r="A38" s="109"/>
      <c r="B38" s="109"/>
      <c r="C38" s="194"/>
      <c r="D38" s="193"/>
      <c r="E38" s="107">
        <v>0</v>
      </c>
      <c r="F38" s="3"/>
    </row>
    <row r="39" spans="1:7" ht="12.75" hidden="1" customHeight="1" x14ac:dyDescent="0.25">
      <c r="A39" s="109"/>
      <c r="B39" s="109"/>
      <c r="C39" s="194"/>
      <c r="D39" s="193"/>
      <c r="E39" s="107">
        <v>0</v>
      </c>
      <c r="F39" s="3"/>
    </row>
    <row r="40" spans="1:7" ht="12.75" hidden="1" customHeight="1" x14ac:dyDescent="0.25">
      <c r="A40" s="110"/>
      <c r="B40" s="110"/>
      <c r="C40" s="194"/>
      <c r="D40" s="193"/>
      <c r="E40" s="107">
        <v>0</v>
      </c>
      <c r="F40" s="3"/>
    </row>
    <row r="41" spans="1:7" ht="12.75" customHeight="1" x14ac:dyDescent="0.25">
      <c r="A41" s="108"/>
      <c r="B41" s="108"/>
      <c r="C41" s="194"/>
      <c r="D41" s="193"/>
      <c r="E41" s="107">
        <v>0</v>
      </c>
      <c r="F41" s="3"/>
    </row>
    <row r="42" spans="1:7" ht="12.75" customHeight="1" x14ac:dyDescent="0.25">
      <c r="A42" s="108"/>
      <c r="B42" s="108"/>
      <c r="C42" s="194"/>
      <c r="D42" s="193"/>
      <c r="E42" s="107">
        <v>0</v>
      </c>
      <c r="F42" s="3"/>
    </row>
    <row r="43" spans="1:7" ht="12.75" customHeight="1" x14ac:dyDescent="0.25">
      <c r="A43" s="108"/>
      <c r="B43" s="108"/>
      <c r="C43" s="194"/>
      <c r="D43" s="193"/>
      <c r="E43" s="107">
        <v>0</v>
      </c>
      <c r="F43" s="3"/>
    </row>
    <row r="44" spans="1:7" ht="12.75" customHeight="1" x14ac:dyDescent="0.25">
      <c r="A44" s="108"/>
      <c r="B44" s="108"/>
      <c r="C44" s="194"/>
      <c r="D44" s="193"/>
      <c r="E44" s="107">
        <v>0</v>
      </c>
      <c r="F44" s="3"/>
    </row>
    <row r="45" spans="1:7" ht="12.75" customHeight="1" x14ac:dyDescent="0.25">
      <c r="A45" s="108"/>
      <c r="B45" s="108"/>
      <c r="C45" s="194"/>
      <c r="D45" s="193"/>
      <c r="E45" s="107">
        <v>0</v>
      </c>
      <c r="F45" s="3"/>
    </row>
    <row r="46" spans="1:7" ht="12.75" customHeight="1" x14ac:dyDescent="0.25">
      <c r="A46" s="108"/>
      <c r="B46" s="108"/>
      <c r="C46" s="194"/>
      <c r="D46" s="193"/>
      <c r="E46" s="107">
        <v>0</v>
      </c>
      <c r="F46" s="3"/>
    </row>
    <row r="47" spans="1:7" ht="12.75" customHeight="1" x14ac:dyDescent="0.25">
      <c r="A47" s="108"/>
      <c r="B47" s="108"/>
      <c r="C47" s="194"/>
      <c r="D47" s="193"/>
      <c r="E47" s="107">
        <v>0</v>
      </c>
      <c r="F47" s="3"/>
    </row>
    <row r="48" spans="1:7" x14ac:dyDescent="0.25">
      <c r="A48" t="s">
        <v>9</v>
      </c>
      <c r="F48" s="5"/>
      <c r="G48" s="32">
        <f>SUM(E36:E47)</f>
        <v>0</v>
      </c>
    </row>
    <row r="49" spans="1:7" x14ac:dyDescent="0.25">
      <c r="F49" s="5"/>
      <c r="G49" s="32"/>
    </row>
    <row r="50" spans="1:7" x14ac:dyDescent="0.25">
      <c r="A50" s="13" t="s">
        <v>143</v>
      </c>
      <c r="B50" s="13"/>
      <c r="C50" s="13"/>
      <c r="D50" s="13"/>
      <c r="F50" s="5"/>
      <c r="G50" s="32"/>
    </row>
    <row r="51" spans="1:7" x14ac:dyDescent="0.25">
      <c r="A51" s="171"/>
      <c r="B51" s="171"/>
      <c r="C51" s="194"/>
      <c r="D51" s="193"/>
      <c r="E51" s="174">
        <v>0</v>
      </c>
      <c r="F51" s="32"/>
    </row>
    <row r="52" spans="1:7" x14ac:dyDescent="0.25">
      <c r="A52" s="108"/>
      <c r="B52" s="108"/>
      <c r="C52" s="194"/>
      <c r="D52" s="193"/>
      <c r="E52" s="107">
        <v>0</v>
      </c>
      <c r="F52" s="32"/>
    </row>
    <row r="53" spans="1:7" x14ac:dyDescent="0.25">
      <c r="A53" s="14" t="s">
        <v>144</v>
      </c>
      <c r="B53" s="14"/>
      <c r="C53" s="14"/>
      <c r="D53" s="14"/>
      <c r="F53" s="5"/>
      <c r="G53" s="35">
        <f>SUM(E51:E52)</f>
        <v>0</v>
      </c>
    </row>
    <row r="54" spans="1:7" x14ac:dyDescent="0.25">
      <c r="A54" s="8" t="s">
        <v>22</v>
      </c>
      <c r="E54" s="1" t="str">
        <f>"--total carried to following page"</f>
        <v>--total carried to following page</v>
      </c>
      <c r="F54" s="43"/>
      <c r="G54" s="75">
        <f>SUM(G33:G53)</f>
        <v>0</v>
      </c>
    </row>
    <row r="55" spans="1:7" x14ac:dyDescent="0.25">
      <c r="E55" s="43"/>
      <c r="F55" s="3"/>
    </row>
    <row r="56" spans="1:7" s="13" customFormat="1" ht="13.5" customHeight="1" x14ac:dyDescent="0.25">
      <c r="A56" s="233"/>
      <c r="B56" s="233"/>
      <c r="C56" s="233"/>
      <c r="D56" s="233"/>
      <c r="E56" s="233"/>
      <c r="F56" s="233"/>
    </row>
    <row r="57" spans="1:7" s="13" customFormat="1" ht="13.5" customHeight="1" x14ac:dyDescent="0.25">
      <c r="A57" s="233" t="s">
        <v>156</v>
      </c>
      <c r="B57" s="233"/>
      <c r="C57" s="233"/>
      <c r="D57" s="233"/>
      <c r="E57" s="233"/>
      <c r="F57" s="233"/>
    </row>
    <row r="58" spans="1:7" x14ac:dyDescent="0.25">
      <c r="E58" s="43"/>
      <c r="F58" s="3"/>
    </row>
    <row r="59" spans="1:7" x14ac:dyDescent="0.25">
      <c r="A59" s="8" t="s">
        <v>22</v>
      </c>
      <c r="E59" s="1" t="str">
        <f>"--from preceding page"</f>
        <v>--from preceding page</v>
      </c>
      <c r="F59" s="43"/>
      <c r="G59" s="12">
        <f>G54</f>
        <v>0</v>
      </c>
    </row>
    <row r="60" spans="1:7" x14ac:dyDescent="0.25">
      <c r="E60" s="43"/>
      <c r="F60" s="3"/>
    </row>
    <row r="61" spans="1:7" x14ac:dyDescent="0.25">
      <c r="A61" s="1" t="s">
        <v>10</v>
      </c>
      <c r="E61" s="43"/>
      <c r="F61" s="3"/>
    </row>
    <row r="62" spans="1:7" x14ac:dyDescent="0.25">
      <c r="A62" s="40" t="s">
        <v>130</v>
      </c>
      <c r="E62" s="43"/>
      <c r="F62" s="3"/>
    </row>
    <row r="63" spans="1:7" x14ac:dyDescent="0.25">
      <c r="A63" s="172"/>
      <c r="B63" s="172"/>
      <c r="C63" s="194"/>
      <c r="D63" s="193"/>
      <c r="E63" s="174">
        <v>0</v>
      </c>
      <c r="F63" s="3"/>
    </row>
    <row r="64" spans="1:7" x14ac:dyDescent="0.25">
      <c r="A64" s="172"/>
      <c r="B64" s="172"/>
      <c r="C64" s="194"/>
      <c r="D64" s="193"/>
      <c r="E64" s="174">
        <v>0</v>
      </c>
      <c r="F64" s="3"/>
    </row>
    <row r="65" spans="1:7" x14ac:dyDescent="0.25">
      <c r="A65" s="172"/>
      <c r="B65" s="172"/>
      <c r="C65" s="194"/>
      <c r="D65" s="193"/>
      <c r="E65" s="174">
        <v>0</v>
      </c>
      <c r="F65" s="3"/>
    </row>
    <row r="66" spans="1:7" x14ac:dyDescent="0.25">
      <c r="A66" s="172"/>
      <c r="B66" s="172"/>
      <c r="C66" s="194"/>
      <c r="D66" s="193"/>
      <c r="E66" s="174">
        <v>0</v>
      </c>
      <c r="F66" s="3"/>
    </row>
    <row r="67" spans="1:7" x14ac:dyDescent="0.25">
      <c r="A67" s="172"/>
      <c r="B67" s="172"/>
      <c r="C67" s="194"/>
      <c r="D67" s="193"/>
      <c r="E67" s="174">
        <v>0</v>
      </c>
      <c r="F67" s="3"/>
    </row>
    <row r="68" spans="1:7" x14ac:dyDescent="0.25">
      <c r="A68" s="172"/>
      <c r="B68" s="172"/>
      <c r="C68" s="194"/>
      <c r="D68" s="193"/>
      <c r="E68" s="174">
        <v>0</v>
      </c>
      <c r="F68" s="3"/>
    </row>
    <row r="69" spans="1:7" x14ac:dyDescent="0.25">
      <c r="A69" s="172"/>
      <c r="B69" s="172"/>
      <c r="C69" s="194"/>
      <c r="D69" s="193"/>
      <c r="E69" s="174">
        <v>0</v>
      </c>
      <c r="F69" s="3"/>
    </row>
    <row r="70" spans="1:7" x14ac:dyDescent="0.25">
      <c r="A70" s="172"/>
      <c r="B70" s="172"/>
      <c r="C70" s="194"/>
      <c r="D70" s="193"/>
      <c r="E70" s="174">
        <v>0</v>
      </c>
      <c r="F70" s="3"/>
    </row>
    <row r="71" spans="1:7" x14ac:dyDescent="0.25">
      <c r="A71" s="172"/>
      <c r="B71" s="172"/>
      <c r="C71" s="194"/>
      <c r="D71" s="193"/>
      <c r="E71" s="174">
        <v>0</v>
      </c>
      <c r="F71" s="3"/>
    </row>
    <row r="72" spans="1:7" x14ac:dyDescent="0.25">
      <c r="A72" s="172"/>
      <c r="B72" s="172"/>
      <c r="C72" s="194"/>
      <c r="D72" s="193"/>
      <c r="E72" s="174">
        <v>0</v>
      </c>
      <c r="F72" s="3"/>
    </row>
    <row r="73" spans="1:7" x14ac:dyDescent="0.25">
      <c r="A73" s="172"/>
      <c r="B73" s="172"/>
      <c r="C73" s="194"/>
      <c r="D73" s="193"/>
      <c r="E73" s="174">
        <v>0</v>
      </c>
      <c r="F73" s="3"/>
    </row>
    <row r="74" spans="1:7" x14ac:dyDescent="0.25">
      <c r="A74" s="172"/>
      <c r="B74" s="172"/>
      <c r="C74" s="194"/>
      <c r="D74" s="193"/>
      <c r="E74" s="174">
        <v>0</v>
      </c>
      <c r="F74" s="3"/>
    </row>
    <row r="75" spans="1:7" x14ac:dyDescent="0.25">
      <c r="A75" s="105"/>
      <c r="B75" s="105"/>
      <c r="C75" s="194"/>
      <c r="D75" s="193"/>
      <c r="E75" s="174">
        <v>0</v>
      </c>
      <c r="F75" s="3"/>
    </row>
    <row r="76" spans="1:7" x14ac:dyDescent="0.25">
      <c r="A76" s="106"/>
      <c r="B76" s="125"/>
      <c r="C76" s="194"/>
      <c r="D76" s="193"/>
      <c r="E76" s="174">
        <v>0</v>
      </c>
      <c r="F76" s="3"/>
    </row>
    <row r="77" spans="1:7" x14ac:dyDescent="0.25">
      <c r="A77" s="15" t="s">
        <v>132</v>
      </c>
      <c r="B77" s="15"/>
      <c r="C77" s="15"/>
      <c r="D77" s="15"/>
      <c r="F77" s="43"/>
      <c r="G77" s="32">
        <f>SUM(E63:E76)</f>
        <v>0</v>
      </c>
    </row>
    <row r="78" spans="1:7" x14ac:dyDescent="0.25">
      <c r="F78" s="43"/>
      <c r="G78" s="3"/>
    </row>
    <row r="79" spans="1:7" x14ac:dyDescent="0.25">
      <c r="A79" t="s">
        <v>8</v>
      </c>
      <c r="F79" s="43"/>
      <c r="G79" s="3"/>
    </row>
    <row r="80" spans="1:7" x14ac:dyDescent="0.25">
      <c r="A80" s="106"/>
      <c r="B80" s="125"/>
      <c r="C80" s="194"/>
      <c r="D80" s="193"/>
      <c r="E80" s="107">
        <v>0</v>
      </c>
      <c r="F80" s="3"/>
    </row>
    <row r="81" spans="1:7" x14ac:dyDescent="0.25">
      <c r="A81" s="106"/>
      <c r="B81" s="125"/>
      <c r="C81" s="194"/>
      <c r="D81" s="193"/>
      <c r="E81" s="107">
        <v>0</v>
      </c>
      <c r="F81" s="3"/>
    </row>
    <row r="82" spans="1:7" x14ac:dyDescent="0.25">
      <c r="A82" s="106"/>
      <c r="B82" s="125"/>
      <c r="C82" s="194"/>
      <c r="D82" s="193"/>
      <c r="E82" s="107">
        <v>0</v>
      </c>
      <c r="F82" s="3"/>
    </row>
    <row r="83" spans="1:7" x14ac:dyDescent="0.25">
      <c r="A83" s="106"/>
      <c r="B83" s="125"/>
      <c r="C83" s="194"/>
      <c r="D83" s="193"/>
      <c r="E83" s="107">
        <v>0</v>
      </c>
      <c r="F83" s="3"/>
    </row>
    <row r="84" spans="1:7" x14ac:dyDescent="0.25">
      <c r="A84" s="106"/>
      <c r="B84" s="125"/>
      <c r="C84" s="194"/>
      <c r="D84" s="193"/>
      <c r="E84" s="107">
        <v>0</v>
      </c>
      <c r="F84" s="3"/>
    </row>
    <row r="85" spans="1:7" x14ac:dyDescent="0.25">
      <c r="A85" s="106"/>
      <c r="B85" s="125"/>
      <c r="C85" s="194"/>
      <c r="D85" s="193"/>
      <c r="E85" s="107">
        <v>0</v>
      </c>
      <c r="F85" s="3"/>
    </row>
    <row r="86" spans="1:7" x14ac:dyDescent="0.25">
      <c r="A86" s="106"/>
      <c r="B86" s="125"/>
      <c r="C86" s="194"/>
      <c r="D86" s="193"/>
      <c r="E86" s="107">
        <v>0</v>
      </c>
      <c r="F86" s="3"/>
    </row>
    <row r="87" spans="1:7" x14ac:dyDescent="0.25">
      <c r="A87" s="106"/>
      <c r="B87" s="125"/>
      <c r="C87" s="194"/>
      <c r="D87" s="193"/>
      <c r="E87" s="107">
        <v>0</v>
      </c>
      <c r="F87" s="3"/>
    </row>
    <row r="88" spans="1:7" x14ac:dyDescent="0.25">
      <c r="A88" t="s">
        <v>11</v>
      </c>
      <c r="F88" s="32"/>
      <c r="G88" s="43">
        <f>SUM(E80:E87)</f>
        <v>0</v>
      </c>
    </row>
    <row r="89" spans="1:7" x14ac:dyDescent="0.25">
      <c r="A89" s="13" t="s">
        <v>146</v>
      </c>
      <c r="B89" s="13"/>
      <c r="C89" s="13"/>
      <c r="D89" s="13"/>
      <c r="F89" s="5"/>
      <c r="G89" s="32"/>
    </row>
    <row r="90" spans="1:7" x14ac:dyDescent="0.25">
      <c r="A90" s="173"/>
      <c r="B90" s="173"/>
      <c r="C90" s="194"/>
      <c r="D90" s="193"/>
      <c r="E90" s="107">
        <v>0</v>
      </c>
      <c r="F90" s="32"/>
    </row>
    <row r="91" spans="1:7" x14ac:dyDescent="0.25">
      <c r="A91" s="106"/>
      <c r="B91" s="125"/>
      <c r="C91" s="194"/>
      <c r="D91" s="193"/>
      <c r="E91" s="107">
        <v>0</v>
      </c>
      <c r="F91" s="32"/>
    </row>
    <row r="92" spans="1:7" x14ac:dyDescent="0.25">
      <c r="A92" s="106"/>
      <c r="B92" s="125"/>
      <c r="C92" s="194"/>
      <c r="D92" s="193"/>
      <c r="E92" s="107">
        <v>0</v>
      </c>
      <c r="F92" s="32"/>
    </row>
    <row r="93" spans="1:7" x14ac:dyDescent="0.25">
      <c r="A93" s="106"/>
      <c r="B93" s="125"/>
      <c r="C93" s="194"/>
      <c r="D93" s="193"/>
      <c r="E93" s="107">
        <v>0</v>
      </c>
      <c r="F93" s="32"/>
    </row>
    <row r="94" spans="1:7" x14ac:dyDescent="0.25">
      <c r="A94" s="106"/>
      <c r="B94" s="125"/>
      <c r="C94" s="194"/>
      <c r="D94" s="193"/>
      <c r="E94" s="107">
        <v>0</v>
      </c>
      <c r="F94" s="32"/>
    </row>
    <row r="95" spans="1:7" x14ac:dyDescent="0.25">
      <c r="A95" s="106"/>
      <c r="B95" s="125"/>
      <c r="C95" s="194"/>
      <c r="D95" s="193"/>
      <c r="E95" s="107">
        <v>0</v>
      </c>
      <c r="F95" s="32"/>
    </row>
    <row r="96" spans="1:7" x14ac:dyDescent="0.25">
      <c r="A96" s="106"/>
      <c r="B96" s="125"/>
      <c r="C96" s="194"/>
      <c r="D96" s="193"/>
      <c r="E96" s="107">
        <v>0</v>
      </c>
      <c r="F96" s="32"/>
    </row>
    <row r="97" spans="1:7" x14ac:dyDescent="0.25">
      <c r="A97" s="14" t="s">
        <v>145</v>
      </c>
      <c r="B97" s="14"/>
      <c r="C97" s="14"/>
      <c r="D97" s="14"/>
      <c r="F97" s="5"/>
      <c r="G97" s="34">
        <f>SUM(E90:E96)</f>
        <v>0</v>
      </c>
    </row>
    <row r="98" spans="1:7" x14ac:dyDescent="0.25">
      <c r="F98" s="32"/>
    </row>
    <row r="99" spans="1:7" x14ac:dyDescent="0.25">
      <c r="F99" s="3"/>
      <c r="G99" s="41"/>
    </row>
    <row r="100" spans="1:7" s="1" customFormat="1" x14ac:dyDescent="0.25">
      <c r="A100" s="8" t="s">
        <v>23</v>
      </c>
      <c r="B100" s="9"/>
      <c r="C100" s="9"/>
      <c r="D100" s="9"/>
      <c r="F100" s="12"/>
      <c r="G100" s="33">
        <f>SUM(G77:G99)</f>
        <v>0</v>
      </c>
    </row>
    <row r="101" spans="1:7" x14ac:dyDescent="0.25">
      <c r="E101" s="3"/>
      <c r="F101" s="3"/>
    </row>
    <row r="102" spans="1:7" s="1" customFormat="1" ht="25.5" customHeight="1" thickBot="1" x14ac:dyDescent="0.3">
      <c r="A102" s="234" t="s">
        <v>194</v>
      </c>
      <c r="B102" s="234"/>
      <c r="C102" s="190"/>
      <c r="D102" s="156"/>
      <c r="E102" s="239">
        <f>'Jul 1 to Dec 31 2022Trial Bal'!$D$7</f>
        <v>44926</v>
      </c>
      <c r="F102" s="239"/>
      <c r="G102" s="42">
        <f>G59+G100</f>
        <v>0</v>
      </c>
    </row>
    <row r="103" spans="1:7" s="13" customFormat="1" ht="13.5" customHeight="1" thickTop="1" x14ac:dyDescent="0.25">
      <c r="A103" s="242" t="str">
        <f>IF(G102=SUM('Jul 1 to Dec 31 2022Trial Bal'!E43+'Jul 1 to Dec 31 2022Trial Bal'!E44)," ","ERROR - TOTAL SHOULD EQUAL")</f>
        <v xml:space="preserve"> </v>
      </c>
      <c r="B103" s="242"/>
      <c r="C103" s="242"/>
      <c r="D103" s="242"/>
      <c r="E103" s="242"/>
      <c r="F103" s="126"/>
      <c r="G103" s="76" t="str">
        <f>IF(G102=SUM('Jul 1 to Dec 31 2022Trial Bal'!E43+'Jul 1 to Dec 31 2022Trial Bal'!E44),"OK",SUM('Jul 1 to Dec 31 2022Trial Bal'!E43+'Jul 1 to Dec 31 2022Trial Bal'!E44))</f>
        <v>OK</v>
      </c>
    </row>
    <row r="104" spans="1:7" x14ac:dyDescent="0.25"/>
    <row r="105" spans="1:7" x14ac:dyDescent="0.25">
      <c r="A105" s="233"/>
      <c r="B105" s="233"/>
      <c r="C105" s="233"/>
      <c r="D105" s="233"/>
      <c r="E105" s="233"/>
      <c r="F105" s="233"/>
    </row>
    <row r="106" spans="1:7" x14ac:dyDescent="0.25"/>
    <row r="107" spans="1:7" x14ac:dyDescent="0.25"/>
    <row r="108" spans="1:7" x14ac:dyDescent="0.25"/>
    <row r="109" spans="1:7" x14ac:dyDescent="0.25"/>
    <row r="110" spans="1:7" x14ac:dyDescent="0.25"/>
    <row r="111" spans="1:7" x14ac:dyDescent="0.25"/>
    <row r="112" spans="1:7"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sheetData>
  <sheetProtection password="CBFF" sheet="1" objects="1" scenarios="1" formatColumns="0" formatRows="0" insertRows="0" selectLockedCells="1"/>
  <mergeCells count="17">
    <mergeCell ref="A1:F1"/>
    <mergeCell ref="B3:F3"/>
    <mergeCell ref="B4:F4"/>
    <mergeCell ref="A103:E103"/>
    <mergeCell ref="B5:F5"/>
    <mergeCell ref="B6:F6"/>
    <mergeCell ref="B7:F7"/>
    <mergeCell ref="A56:F56"/>
    <mergeCell ref="A57:F57"/>
    <mergeCell ref="A105:F105"/>
    <mergeCell ref="A12:F12"/>
    <mergeCell ref="A102:B102"/>
    <mergeCell ref="A9:F9"/>
    <mergeCell ref="A10:F10"/>
    <mergeCell ref="A11:F11"/>
    <mergeCell ref="E102:F102"/>
    <mergeCell ref="C15:E15"/>
  </mergeCells>
  <dataValidations count="2">
    <dataValidation type="list" allowBlank="1" showDropDown="1" showInputMessage="1" showErrorMessage="1" error="ONLY U,T,P ALLOWED" prompt="ENTER_x000a_U - UNRESTRICTED_x000a_T - TEMPORARILY RESTRICTED_x000a_P - PERMANENTLY RESTRICTED" sqref="D16:D32 D36:D47 D51:D52 D63:D76 D80:D87 D90:D96">
      <formula1>"U, T, P"</formula1>
    </dataValidation>
    <dataValidation type="textLength" errorStyle="warning" operator="lessThanOrEqual" allowBlank="1" showInputMessage="1" showErrorMessage="1" error="For security - do not enter whole bank account number" prompt="Only enter a maximum of 6 characters (4 preferred)" sqref="C16:C32 C36:C47 C51:C52 C63:C76 C80:C87 C90:C96">
      <formula1>6</formula1>
    </dataValidation>
  </dataValidations>
  <printOptions horizontalCentered="1" verticalCentered="1"/>
  <pageMargins left="0" right="0" top="0.46" bottom="0.5" header="0.5" footer="0.5"/>
  <pageSetup fitToHeight="14" orientation="portrait" blackAndWhite="1" r:id="rId1"/>
  <headerFooter alignWithMargins="0">
    <oddFooter>&amp;RPage &amp;P of &amp;N</oddFooter>
  </headerFooter>
  <rowBreaks count="2" manualBreakCount="2">
    <brk id="56" max="16383" man="1"/>
    <brk id="10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Jul 1 to Dec 31 2022Trial Bal</vt:lpstr>
      <vt:lpstr>Cash Detail Schedule</vt:lpstr>
      <vt:lpstr>'Cash Detail Schedule'!Print_Area</vt:lpstr>
      <vt:lpstr>'Jul 1 to Dec 31 2022Trial Bal'!Print_Area</vt:lpstr>
      <vt:lpstr>'Cash Detail Schedule'!Print_Titles</vt:lpstr>
      <vt:lpstr>'Jul 1 to Dec 31 2022Trial Bal'!Print_Titles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P. Bohan</dc:creator>
  <cp:lastModifiedBy>LuAnn Ashby</cp:lastModifiedBy>
  <cp:lastPrinted>2022-09-15T17:57:44Z</cp:lastPrinted>
  <dcterms:created xsi:type="dcterms:W3CDTF">2012-01-23T19:00:52Z</dcterms:created>
  <dcterms:modified xsi:type="dcterms:W3CDTF">2022-11-29T12:59:27Z</dcterms:modified>
</cp:coreProperties>
</file>